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240" yWindow="156" windowWidth="8496" windowHeight="66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Лист1!$A$6:$K$404</definedName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G330" i="1" l="1"/>
  <c r="F330" i="1"/>
  <c r="F210" i="1"/>
  <c r="G215" i="1"/>
  <c r="F215" i="1"/>
  <c r="G213" i="1"/>
  <c r="F213" i="1"/>
  <c r="G211" i="1"/>
  <c r="G210" i="1" s="1"/>
  <c r="F211" i="1"/>
  <c r="G208" i="1"/>
  <c r="F208" i="1"/>
  <c r="F207" i="1" s="1"/>
  <c r="G207" i="1"/>
  <c r="F182" i="1"/>
  <c r="F185" i="1"/>
  <c r="F184" i="1" s="1"/>
  <c r="G339" i="1" l="1"/>
  <c r="G338" i="1" s="1"/>
  <c r="F339" i="1"/>
  <c r="F338" i="1" s="1"/>
  <c r="G141" i="1" l="1"/>
  <c r="F141" i="1"/>
  <c r="G144" i="1" l="1"/>
  <c r="F144" i="1"/>
  <c r="G372" i="1" l="1"/>
  <c r="F372" i="1"/>
  <c r="G312" i="1"/>
  <c r="G311" i="1" s="1"/>
  <c r="F312" i="1"/>
  <c r="F311" i="1" s="1"/>
  <c r="G269" i="1"/>
  <c r="F269" i="1"/>
  <c r="F254" i="1"/>
  <c r="G277" i="1"/>
  <c r="G276" i="1" s="1"/>
  <c r="F277" i="1"/>
  <c r="F276" i="1" s="1"/>
  <c r="G274" i="1"/>
  <c r="G273" i="1" s="1"/>
  <c r="F274" i="1"/>
  <c r="F273" i="1" s="1"/>
  <c r="G266" i="1"/>
  <c r="G265" i="1" s="1"/>
  <c r="F266" i="1"/>
  <c r="F265" i="1" s="1"/>
  <c r="G263" i="1"/>
  <c r="G262" i="1" s="1"/>
  <c r="F263" i="1"/>
  <c r="F262" i="1" s="1"/>
  <c r="G254" i="1"/>
  <c r="G220" i="1"/>
  <c r="F220" i="1"/>
  <c r="G232" i="1"/>
  <c r="F232" i="1"/>
  <c r="G194" i="1"/>
  <c r="F194" i="1"/>
  <c r="G175" i="1"/>
  <c r="F175" i="1"/>
  <c r="G158" i="1"/>
  <c r="F158" i="1"/>
  <c r="G155" i="1"/>
  <c r="F155" i="1"/>
  <c r="G140" i="1"/>
  <c r="F140" i="1"/>
  <c r="G132" i="1"/>
  <c r="G131" i="1" s="1"/>
  <c r="F132" i="1"/>
  <c r="F131" i="1" s="1"/>
  <c r="G99" i="1"/>
  <c r="F99" i="1"/>
  <c r="G73" i="1"/>
  <c r="G72" i="1" s="1"/>
  <c r="F73" i="1"/>
  <c r="F72" i="1" s="1"/>
  <c r="G367" i="1" l="1"/>
  <c r="G366" i="1" s="1"/>
  <c r="G365" i="1" s="1"/>
  <c r="G363" i="1"/>
  <c r="G362" i="1" s="1"/>
  <c r="G361" i="1" s="1"/>
  <c r="F367" i="1"/>
  <c r="F366" i="1" s="1"/>
  <c r="F365" i="1" s="1"/>
  <c r="F363" i="1"/>
  <c r="F362" i="1" s="1"/>
  <c r="F361" i="1" s="1"/>
  <c r="G356" i="1"/>
  <c r="G354" i="1"/>
  <c r="G351" i="1"/>
  <c r="F356" i="1"/>
  <c r="F354" i="1"/>
  <c r="F351" i="1"/>
  <c r="G343" i="1"/>
  <c r="G342" i="1" s="1"/>
  <c r="G341" i="1" s="1"/>
  <c r="F343" i="1"/>
  <c r="F342" i="1" s="1"/>
  <c r="F341" i="1" s="1"/>
  <c r="G271" i="1"/>
  <c r="G268" i="1" s="1"/>
  <c r="F271" i="1"/>
  <c r="F268" i="1" s="1"/>
  <c r="G205" i="1"/>
  <c r="F205" i="1"/>
  <c r="G201" i="1"/>
  <c r="F201" i="1"/>
  <c r="G199" i="1"/>
  <c r="G198" i="1" s="1"/>
  <c r="F199" i="1"/>
  <c r="F198" i="1" s="1"/>
  <c r="G203" i="1"/>
  <c r="F203" i="1"/>
  <c r="G190" i="1"/>
  <c r="F190" i="1"/>
  <c r="G180" i="1"/>
  <c r="F180" i="1"/>
  <c r="F179" i="1" s="1"/>
  <c r="G171" i="1"/>
  <c r="F171" i="1"/>
  <c r="G350" i="1" l="1"/>
  <c r="F360" i="1"/>
  <c r="F350" i="1"/>
  <c r="G360" i="1"/>
  <c r="G165" i="1" l="1"/>
  <c r="G164" i="1" s="1"/>
  <c r="G163" i="1" s="1"/>
  <c r="G162" i="1" s="1"/>
  <c r="G161" i="1" s="1"/>
  <c r="F165" i="1"/>
  <c r="F164" i="1" s="1"/>
  <c r="F163" i="1" s="1"/>
  <c r="F162" i="1" s="1"/>
  <c r="F161" i="1" s="1"/>
  <c r="G148" i="1"/>
  <c r="G147" i="1" s="1"/>
  <c r="G146" i="1" s="1"/>
  <c r="F148" i="1"/>
  <c r="F147" i="1" s="1"/>
  <c r="F146" i="1" s="1"/>
  <c r="G389" i="1" l="1"/>
  <c r="G388" i="1" s="1"/>
  <c r="F389" i="1"/>
  <c r="F388" i="1" s="1"/>
  <c r="G153" i="1"/>
  <c r="F153" i="1"/>
  <c r="G128" i="1"/>
  <c r="G127" i="1" s="1"/>
  <c r="F128" i="1"/>
  <c r="F127" i="1" s="1"/>
  <c r="G102" i="1"/>
  <c r="G98" i="1" s="1"/>
  <c r="G97" i="1" s="1"/>
  <c r="F102" i="1"/>
  <c r="F98" i="1" s="1"/>
  <c r="G58" i="1"/>
  <c r="G57" i="1" s="1"/>
  <c r="F58" i="1"/>
  <c r="F57" i="1" s="1"/>
  <c r="F56" i="1" s="1"/>
  <c r="G76" i="1"/>
  <c r="G75" i="1" s="1"/>
  <c r="F76" i="1"/>
  <c r="F75" i="1" s="1"/>
  <c r="G315" i="1"/>
  <c r="G314" i="1" s="1"/>
  <c r="F315" i="1"/>
  <c r="F314" i="1" s="1"/>
  <c r="G386" i="1"/>
  <c r="G385" i="1" s="1"/>
  <c r="F386" i="1"/>
  <c r="F385" i="1" s="1"/>
  <c r="G261" i="1"/>
  <c r="F261" i="1"/>
  <c r="G251" i="1"/>
  <c r="G250" i="1" s="1"/>
  <c r="F251" i="1"/>
  <c r="F250" i="1" s="1"/>
  <c r="G287" i="1"/>
  <c r="F287" i="1"/>
  <c r="G285" i="1"/>
  <c r="F285" i="1"/>
  <c r="G283" i="1"/>
  <c r="F283" i="1"/>
  <c r="F170" i="1"/>
  <c r="F169" i="1" s="1"/>
  <c r="G291" i="1"/>
  <c r="G290" i="1" s="1"/>
  <c r="G289" i="1" s="1"/>
  <c r="F291" i="1"/>
  <c r="F290" i="1" s="1"/>
  <c r="F289" i="1" s="1"/>
  <c r="G231" i="1"/>
  <c r="G230" i="1" s="1"/>
  <c r="F231" i="1"/>
  <c r="F230" i="1" s="1"/>
  <c r="G193" i="1"/>
  <c r="G192" i="1" s="1"/>
  <c r="F193" i="1"/>
  <c r="F192" i="1" s="1"/>
  <c r="G174" i="1"/>
  <c r="G173" i="1" s="1"/>
  <c r="F174" i="1"/>
  <c r="F173" i="1" s="1"/>
  <c r="G33" i="1"/>
  <c r="G32" i="1" s="1"/>
  <c r="G31" i="1" s="1"/>
  <c r="F33" i="1"/>
  <c r="F32" i="1" s="1"/>
  <c r="F31" i="1" s="1"/>
  <c r="F397" i="1"/>
  <c r="F396" i="1" s="1"/>
  <c r="F395" i="1" s="1"/>
  <c r="F394" i="1" s="1"/>
  <c r="F393" i="1" s="1"/>
  <c r="F379" i="1"/>
  <c r="F378" i="1" s="1"/>
  <c r="F377" i="1" s="1"/>
  <c r="F371" i="1"/>
  <c r="F370" i="1" s="1"/>
  <c r="F329" i="1"/>
  <c r="F328" i="1" s="1"/>
  <c r="F325" i="1"/>
  <c r="F324" i="1" s="1"/>
  <c r="F323" i="1" s="1"/>
  <c r="F322" i="1" s="1"/>
  <c r="F319" i="1"/>
  <c r="F318" i="1" s="1"/>
  <c r="F317" i="1" s="1"/>
  <c r="F303" i="1"/>
  <c r="F302" i="1" s="1"/>
  <c r="F301" i="1" s="1"/>
  <c r="F296" i="1"/>
  <c r="F295" i="1" s="1"/>
  <c r="F294" i="1" s="1"/>
  <c r="F253" i="1"/>
  <c r="F238" i="1"/>
  <c r="F237" i="1" s="1"/>
  <c r="F219" i="1"/>
  <c r="F218" i="1" s="1"/>
  <c r="F189" i="1"/>
  <c r="F188" i="1" s="1"/>
  <c r="F135" i="1"/>
  <c r="F134" i="1" s="1"/>
  <c r="F130" i="1" s="1"/>
  <c r="F125" i="1"/>
  <c r="F124" i="1" s="1"/>
  <c r="G125" i="1"/>
  <c r="G124" i="1" s="1"/>
  <c r="F118" i="1"/>
  <c r="F113" i="1"/>
  <c r="F112" i="1" s="1"/>
  <c r="F111" i="1" s="1"/>
  <c r="F110" i="1" s="1"/>
  <c r="F92" i="1"/>
  <c r="F91" i="1" s="1"/>
  <c r="F90" i="1" s="1"/>
  <c r="F80" i="1"/>
  <c r="F79" i="1" s="1"/>
  <c r="F78" i="1" s="1"/>
  <c r="F70" i="1"/>
  <c r="F69" i="1" s="1"/>
  <c r="F65" i="1"/>
  <c r="F64" i="1" s="1"/>
  <c r="F63" i="1" s="1"/>
  <c r="F53" i="1"/>
  <c r="F52" i="1" s="1"/>
  <c r="F51" i="1" s="1"/>
  <c r="F50" i="1" s="1"/>
  <c r="F43" i="1"/>
  <c r="F42" i="1" s="1"/>
  <c r="F41" i="1" s="1"/>
  <c r="F40" i="1" s="1"/>
  <c r="F22" i="1"/>
  <c r="F21" i="1" s="1"/>
  <c r="F20" i="1" s="1"/>
  <c r="F17" i="1"/>
  <c r="F16" i="1" s="1"/>
  <c r="F15" i="1" s="1"/>
  <c r="F14" i="1" s="1"/>
  <c r="F11" i="1"/>
  <c r="F10" i="1" s="1"/>
  <c r="F9" i="1" s="1"/>
  <c r="F8" i="1" s="1"/>
  <c r="F108" i="1"/>
  <c r="F107" i="1" s="1"/>
  <c r="F106" i="1" s="1"/>
  <c r="F105" i="1" s="1"/>
  <c r="F38" i="1"/>
  <c r="F37" i="1" s="1"/>
  <c r="F36" i="1" s="1"/>
  <c r="F35" i="1" s="1"/>
  <c r="F348" i="1"/>
  <c r="F121" i="1"/>
  <c r="F178" i="1"/>
  <c r="F244" i="1"/>
  <c r="F243" i="1" s="1"/>
  <c r="F403" i="1"/>
  <c r="F402" i="1" s="1"/>
  <c r="F401" i="1" s="1"/>
  <c r="F400" i="1" s="1"/>
  <c r="F399" i="1" s="1"/>
  <c r="F336" i="1"/>
  <c r="F334" i="1"/>
  <c r="F86" i="1"/>
  <c r="F85" i="1" s="1"/>
  <c r="F84" i="1" s="1"/>
  <c r="F83" i="1" s="1"/>
  <c r="F82" i="1" s="1"/>
  <c r="G219" i="1"/>
  <c r="G218" i="1" s="1"/>
  <c r="G189" i="1"/>
  <c r="G188" i="1" s="1"/>
  <c r="G170" i="1"/>
  <c r="G169" i="1" s="1"/>
  <c r="G22" i="1"/>
  <c r="G21" i="1" s="1"/>
  <c r="G20" i="1" s="1"/>
  <c r="G70" i="1"/>
  <c r="G69" i="1" s="1"/>
  <c r="G43" i="1"/>
  <c r="G42" i="1" s="1"/>
  <c r="G41" i="1" s="1"/>
  <c r="G40" i="1" s="1"/>
  <c r="G179" i="1"/>
  <c r="G178" i="1" s="1"/>
  <c r="G329" i="1"/>
  <c r="G328" i="1" s="1"/>
  <c r="G319" i="1"/>
  <c r="G318" i="1" s="1"/>
  <c r="G317" i="1" s="1"/>
  <c r="G113" i="1"/>
  <c r="G112" i="1" s="1"/>
  <c r="G111" i="1" s="1"/>
  <c r="G110" i="1" s="1"/>
  <c r="G121" i="1"/>
  <c r="G17" i="1"/>
  <c r="G15" i="1" s="1"/>
  <c r="G14" i="1" s="1"/>
  <c r="G118" i="1"/>
  <c r="G135" i="1"/>
  <c r="G134" i="1" s="1"/>
  <c r="G130" i="1" s="1"/>
  <c r="G336" i="1"/>
  <c r="G253" i="1"/>
  <c r="G379" i="1"/>
  <c r="G378" i="1" s="1"/>
  <c r="G377" i="1" s="1"/>
  <c r="G371" i="1"/>
  <c r="G370" i="1" s="1"/>
  <c r="G334" i="1"/>
  <c r="G38" i="1"/>
  <c r="G37" i="1" s="1"/>
  <c r="G36" i="1" s="1"/>
  <c r="G35" i="1" s="1"/>
  <c r="G11" i="1"/>
  <c r="G10" i="1" s="1"/>
  <c r="G9" i="1" s="1"/>
  <c r="G8" i="1" s="1"/>
  <c r="G65" i="1"/>
  <c r="G64" i="1" s="1"/>
  <c r="G63" i="1" s="1"/>
  <c r="G108" i="1"/>
  <c r="G107" i="1" s="1"/>
  <c r="G106" i="1" s="1"/>
  <c r="G303" i="1"/>
  <c r="G302" i="1" s="1"/>
  <c r="G301" i="1" s="1"/>
  <c r="G296" i="1"/>
  <c r="G295" i="1" s="1"/>
  <c r="G244" i="1"/>
  <c r="G243" i="1" s="1"/>
  <c r="G238" i="1"/>
  <c r="G237" i="1" s="1"/>
  <c r="G92" i="1"/>
  <c r="G91" i="1" s="1"/>
  <c r="G90" i="1" s="1"/>
  <c r="G403" i="1"/>
  <c r="G402" i="1" s="1"/>
  <c r="G401" i="1" s="1"/>
  <c r="G400" i="1" s="1"/>
  <c r="G399" i="1" s="1"/>
  <c r="G397" i="1"/>
  <c r="G396" i="1" s="1"/>
  <c r="G395" i="1" s="1"/>
  <c r="G394" i="1" s="1"/>
  <c r="G393" i="1" s="1"/>
  <c r="G348" i="1"/>
  <c r="G325" i="1"/>
  <c r="G324" i="1" s="1"/>
  <c r="G323" i="1" s="1"/>
  <c r="G322" i="1" s="1"/>
  <c r="G86" i="1"/>
  <c r="G85" i="1" s="1"/>
  <c r="G84" i="1" s="1"/>
  <c r="G83" i="1" s="1"/>
  <c r="G82" i="1" s="1"/>
  <c r="G80" i="1"/>
  <c r="G79" i="1" s="1"/>
  <c r="G78" i="1" s="1"/>
  <c r="G53" i="1"/>
  <c r="G52" i="1" s="1"/>
  <c r="G51" i="1" s="1"/>
  <c r="G50" i="1" s="1"/>
  <c r="F369" i="1" l="1"/>
  <c r="F359" i="1" s="1"/>
  <c r="G168" i="1"/>
  <c r="G369" i="1"/>
  <c r="G359" i="1" s="1"/>
  <c r="F293" i="1"/>
  <c r="F217" i="1"/>
  <c r="F333" i="1"/>
  <c r="F332" i="1" s="1"/>
  <c r="F327" i="1" s="1"/>
  <c r="G123" i="1"/>
  <c r="F123" i="1"/>
  <c r="G117" i="1"/>
  <c r="G116" i="1" s="1"/>
  <c r="G115" i="1" s="1"/>
  <c r="F55" i="1"/>
  <c r="G333" i="1"/>
  <c r="G332" i="1" s="1"/>
  <c r="G327" i="1" s="1"/>
  <c r="F139" i="1"/>
  <c r="F138" i="1" s="1"/>
  <c r="G139" i="1"/>
  <c r="G138" i="1" s="1"/>
  <c r="G294" i="1"/>
  <c r="G293" i="1" s="1"/>
  <c r="F152" i="1"/>
  <c r="F151" i="1" s="1"/>
  <c r="F150" i="1" s="1"/>
  <c r="F282" i="1"/>
  <c r="F281" i="1" s="1"/>
  <c r="F280" i="1" s="1"/>
  <c r="G56" i="1"/>
  <c r="G55" i="1" s="1"/>
  <c r="G152" i="1"/>
  <c r="G151" i="1" s="1"/>
  <c r="G150" i="1" s="1"/>
  <c r="G282" i="1"/>
  <c r="G281" i="1" s="1"/>
  <c r="G280" i="1" s="1"/>
  <c r="G236" i="1"/>
  <c r="G16" i="1"/>
  <c r="F236" i="1"/>
  <c r="F197" i="1"/>
  <c r="F187" i="1" s="1"/>
  <c r="G89" i="1"/>
  <c r="G88" i="1" s="1"/>
  <c r="G249" i="1"/>
  <c r="G217" i="1"/>
  <c r="F117" i="1"/>
  <c r="F116" i="1" s="1"/>
  <c r="F115" i="1" s="1"/>
  <c r="G197" i="1"/>
  <c r="G187" i="1" s="1"/>
  <c r="F347" i="1"/>
  <c r="F346" i="1" s="1"/>
  <c r="F345" i="1" s="1"/>
  <c r="F97" i="1"/>
  <c r="F89" i="1" s="1"/>
  <c r="F88" i="1" s="1"/>
  <c r="G347" i="1"/>
  <c r="G346" i="1" s="1"/>
  <c r="G345" i="1" s="1"/>
  <c r="F168" i="1"/>
  <c r="F249" i="1"/>
  <c r="F19" i="1"/>
  <c r="G19" i="1"/>
  <c r="G105" i="1"/>
  <c r="F104" i="1" l="1"/>
  <c r="G235" i="1"/>
  <c r="G167" i="1" s="1"/>
  <c r="F235" i="1"/>
  <c r="F167" i="1" s="1"/>
  <c r="F321" i="1"/>
  <c r="G321" i="1"/>
  <c r="G104" i="1"/>
  <c r="F137" i="1"/>
  <c r="G137" i="1"/>
  <c r="F279" i="1"/>
  <c r="G279" i="1"/>
  <c r="G7" i="1"/>
  <c r="F7" i="1"/>
  <c r="F407" i="1" l="1"/>
  <c r="G407" i="1"/>
</calcChain>
</file>

<file path=xl/sharedStrings.xml><?xml version="1.0" encoding="utf-8"?>
<sst xmlns="http://schemas.openxmlformats.org/spreadsheetml/2006/main" count="1685" uniqueCount="395">
  <si>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</si>
  <si>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</si>
  <si>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</si>
  <si>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</si>
  <si>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</si>
  <si>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</si>
  <si>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</si>
  <si>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</si>
  <si>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</si>
  <si>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</si>
  <si>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</si>
  <si>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</si>
  <si>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</si>
  <si>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</si>
  <si>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</si>
  <si>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</si>
  <si>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</si>
  <si>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</si>
  <si>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</si>
  <si>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</si>
  <si>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</si>
  <si>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</si>
  <si>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 xml:space="preserve">   Библиотеки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</si>
  <si>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</si>
  <si>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</si>
  <si>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</si>
  <si>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</si>
  <si>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</si>
  <si>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Другие вопросы в области образования</t>
  </si>
  <si>
    <t>Культура</t>
  </si>
  <si>
    <t xml:space="preserve">   Музей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</si>
  <si>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</si>
  <si>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</si>
  <si>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</si>
  <si>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</si>
  <si>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 xml:space="preserve">   Централизованная бухгалтерия</t>
  </si>
  <si>
    <t>Охрана семьи и детства</t>
  </si>
  <si>
    <t>Резервные фонды</t>
  </si>
  <si>
    <t xml:space="preserve">   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</si>
  <si>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</si>
  <si>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Исполнение муниципальных гарантий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</si>
  <si>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</si>
  <si>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</si>
  <si>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</si>
  <si>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</si>
  <si>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</si>
  <si>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</si>
  <si>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</si>
  <si>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</si>
  <si>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</si>
  <si>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</si>
  <si>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</si>
  <si>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</si>
  <si>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</si>
  <si>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</si>
  <si>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</si>
  <si>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</si>
  <si>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</si>
  <si>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</si>
  <si>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870</t>
  </si>
  <si>
    <t>Резервные средства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</si>
  <si>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</si>
  <si>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</si>
  <si>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</si>
  <si>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</si>
  <si>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</si>
  <si>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</si>
  <si>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</si>
  <si>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</si>
  <si>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</si>
  <si>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</si>
  <si>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</si>
  <si>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</si>
  <si>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</si>
  <si>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</si>
  <si>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</si>
  <si>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</si>
  <si>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</si>
  <si>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</si>
  <si>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</si>
  <si>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деятельности (оказание услуг)подведомственных учреждений в сфере культуры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</si>
  <si>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</si>
  <si>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</si>
  <si>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</si>
  <si>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</si>
  <si>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</si>
  <si>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</si>
  <si>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</si>
  <si>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</si>
  <si>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</si>
  <si>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</si>
  <si>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</si>
  <si>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</si>
  <si>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</si>
  <si>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</si>
  <si>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843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</si>
  <si>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</si>
  <si>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</si>
  <si>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</si>
  <si>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 xml:space="preserve">  Обеспечение деятельности  школ начальных, неполных средних и средних</t>
  </si>
  <si>
    <t>Обеспечение деятельности организаций (учреждений)дополнительного образования детей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</si>
  <si>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</si>
  <si>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</si>
  <si>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</si>
  <si>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</si>
  <si>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</si>
  <si>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</si>
  <si>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</si>
  <si>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</si>
  <si>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</si>
  <si>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</si>
  <si>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</si>
  <si>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</si>
  <si>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</si>
  <si>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</si>
  <si>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</si>
  <si>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</si>
  <si>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</si>
  <si>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</si>
  <si>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</si>
  <si>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99 9 00 14720</t>
  </si>
  <si>
    <t>01 4 00 51180</t>
  </si>
  <si>
    <t>02 0 00 00000</t>
  </si>
  <si>
    <t>02 5 00 10860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</si>
  <si>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</si>
  <si>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</si>
  <si>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</si>
  <si>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</si>
  <si>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</si>
  <si>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</si>
  <si>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</si>
  <si>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02 2 00 00000</t>
  </si>
  <si>
    <t>02 2 00 10530</t>
  </si>
  <si>
    <t>02 2 00 10560</t>
  </si>
  <si>
    <t>02 2 00 10570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</si>
  <si>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</si>
  <si>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</si>
  <si>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</si>
  <si>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</si>
  <si>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</si>
  <si>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</si>
  <si>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</si>
  <si>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</si>
  <si>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</si>
  <si>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</si>
  <si>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финансовое обеспечение государственного (муниципального) задания на оказание государственных(муниципальных) услуг (выполнение работ)</t>
  </si>
  <si>
    <t>Субсидии бюджетным учреждениям на иные цели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</si>
  <si>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</si>
  <si>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</si>
  <si>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</si>
  <si>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</si>
  <si>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</si>
  <si>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</si>
  <si>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</si>
  <si>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</si>
  <si>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</si>
  <si>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</si>
  <si>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</si>
  <si>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</si>
  <si>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</si>
  <si>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</si>
  <si>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</si>
  <si>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</si>
  <si>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</si>
  <si>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</si>
  <si>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</si>
  <si>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</si>
  <si>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Осуществление полномочий по составлению(изменению)списков кандидатов в присяжные  заседатели федеральных судов общей юрисдикции в РФ</t>
  </si>
  <si>
    <t>01 4 00 51200</t>
  </si>
  <si>
    <t>Благоустройство</t>
  </si>
  <si>
    <t>71 1 00 51760</t>
  </si>
  <si>
    <t>90 4 00 70801</t>
  </si>
  <si>
    <t>90 4 00 70802</t>
  </si>
  <si>
    <t>90 4 00 70803</t>
  </si>
  <si>
    <t>Расходы на текущий ремонт объектов муниципальной собственности</t>
  </si>
  <si>
    <t>Транспорт</t>
  </si>
  <si>
    <t>Иные межбюджетные трансферты</t>
  </si>
  <si>
    <t xml:space="preserve">   Руководство и управления в сфере установленных функций органов гос. власти субъектов РФ и органов местного самоуправления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</si>
  <si>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</si>
  <si>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</si>
  <si>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</si>
  <si>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</si>
  <si>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</si>
  <si>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</si>
  <si>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</si>
  <si>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Пособия , компенсации  и иные социальные выплаты, кроме публичных нормативных обязательств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</si>
  <si>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</si>
  <si>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</si>
  <si>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</si>
  <si>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Расходы на обеспечение деятельности (оказание услуг)иных подведомственных учреждений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</si>
  <si>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</si>
  <si>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</si>
  <si>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Субсидии на финансовое обеспечение затрат в связи с производством(реализацией) товаров, выполнением работ, оказанием услуг</t>
  </si>
  <si>
    <t>813</t>
  </si>
  <si>
    <t>90 3 00 00000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</si>
  <si>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</si>
  <si>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</si>
  <si>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</si>
  <si>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</si>
  <si>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</si>
  <si>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</si>
  <si>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</si>
  <si>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</si>
  <si>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</si>
  <si>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</si>
  <si>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Обеспечение безопасности людей на водных объектах,охране их жизни и здоровья на территории поселений Ребрихинского района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</si>
  <si>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</si>
  <si>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</si>
  <si>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</si>
  <si>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</si>
  <si>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</si>
  <si>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</si>
  <si>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</si>
  <si>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</si>
  <si>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</si>
  <si>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</si>
  <si>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</si>
  <si>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</si>
  <si>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</si>
  <si>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</si>
  <si>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</si>
  <si>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</si>
  <si>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</si>
  <si>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</si>
  <si>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</si>
  <si>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 xml:space="preserve">  Резервные фонды местных администраций</t>
  </si>
  <si>
    <t>Иные пенсии,социальные доплаты к пенсиям</t>
  </si>
  <si>
    <t>312</t>
  </si>
  <si>
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края" </t>
  </si>
  <si>
    <t>90 1 00 L3042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</si>
  <si>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</si>
  <si>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</si>
  <si>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Расходы на реализацию мероприятий муниципальных целевых программ</t>
  </si>
  <si>
    <t>12 0 00 00000</t>
  </si>
  <si>
    <t>12 0 00 60990</t>
  </si>
  <si>
    <t xml:space="preserve">Финансирование иных мероприятий 
по предупреждению и ликвидации чрезвычайных ситуаций 
и последствий стихийных бедствий
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</si>
  <si>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</si>
  <si>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</si>
  <si>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</si>
  <si>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91 2 00 60970</t>
  </si>
  <si>
    <t>Расходы на реализацию мероприятий муниципальных программ</t>
  </si>
  <si>
    <t>Иные расходы в области национальной экономики</t>
  </si>
  <si>
    <t>91 9 00 00000</t>
  </si>
  <si>
    <t>91 9 00 67390</t>
  </si>
  <si>
    <t>Иные вопросы в сфере культуры</t>
  </si>
  <si>
    <t>90 2 00 00000</t>
  </si>
  <si>
    <t>90 2 00 66250</t>
  </si>
  <si>
    <t>Закупка энергетических ресурсов</t>
  </si>
  <si>
    <t>247</t>
  </si>
  <si>
    <t>94 2 00 60940</t>
  </si>
  <si>
    <t>Условно утвержденные расходы</t>
  </si>
  <si>
    <t>Сумма,тыс.рублей</t>
  </si>
  <si>
    <t>92 9 00 18030</t>
  </si>
  <si>
    <t>Обеспечение расчетов за потребленные топливно-энегетические ресурсы (из местного бюджета)</t>
  </si>
  <si>
    <t>43 6 00 00000</t>
  </si>
  <si>
    <t>Обеспечение расчетов за  топливно-энегетические ресурсы,потребляемые муниципальными учреждениями</t>
  </si>
  <si>
    <t xml:space="preserve">51 0 00 00000  </t>
  </si>
  <si>
    <t>51 0 00 60990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</si>
  <si>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</si>
  <si>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Осуществление первичного воинского учета органами местного самоуправления поселений,муниципальных и городских округов</t>
  </si>
  <si>
    <t>Расходы на обеспечение населения  жилищно-коммунальными услугами</t>
  </si>
  <si>
    <t xml:space="preserve">Расходы на обеспечение доступным  и комфортным жильем населения </t>
  </si>
  <si>
    <t>Меры социальной поддержки отдельных категорий граждан</t>
  </si>
  <si>
    <t>Расходы на обеспечение населения жилищно-коммунальными услугами</t>
  </si>
  <si>
    <t>Спорт высших достижений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</si>
  <si>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</si>
  <si>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Муниципальная программа "Комплексные меры противодействия злоупотреблению наркотиками и их незаконному обороту в Ребрихинском районе"</t>
  </si>
  <si>
    <t>68 0 00 00000</t>
  </si>
  <si>
    <t>68 0 00 60990</t>
  </si>
  <si>
    <t>Муниципальная программа "Информатизация органов местного самоуправления муниципального образования Ребрихинский район Алтайского края"</t>
  </si>
  <si>
    <t>61 0 00 00000</t>
  </si>
  <si>
    <t>61 0 00 60990</t>
  </si>
  <si>
    <t>Муниципальная программа "Обеспечение жильем молодых семей в Ребрихинском районе "</t>
  </si>
  <si>
    <t>90 1 00 S0940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</si>
  <si>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</si>
  <si>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2026 год</t>
  </si>
  <si>
    <t>Руководство и управления в сфере установленных функций органов гос. власти субъектов РФ и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</si>
  <si>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</si>
  <si>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управления в сфере установленных функций органов государственной  власти субъектов РФ и органов местного самоуправления</t>
  </si>
  <si>
    <t>Муниципальные гарантии</t>
  </si>
  <si>
    <t>62 0 00 00000</t>
  </si>
  <si>
    <t>62 0 00 60990</t>
  </si>
  <si>
    <t>Иные выплаты персоналу  муниципальных органов, за исключением фонда оплаты труда</t>
  </si>
  <si>
    <t>70 0 00 00000</t>
  </si>
  <si>
    <t>70 0 00 60990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</si>
  <si>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</si>
  <si>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123</t>
  </si>
  <si>
    <t>Обеспечение расчетов за  топливно-энегетические ресурсы, потребляемые муниципальными учреждениями</t>
  </si>
  <si>
    <t xml:space="preserve"> Центральный аппарат органов местного самоуправления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</si>
  <si>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</si>
  <si>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</si>
  <si>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Мероприятия в области строительства, архитектуры и градостроительства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</si>
  <si>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</si>
  <si>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Выравнивание бюджетной обеспеченности поселений из районного бюджета</t>
  </si>
  <si>
    <t>Расходы на финасовое обеспечение концессионных соглашений</t>
  </si>
  <si>
    <t>99 9 00 14890</t>
  </si>
  <si>
    <t>Коммунальное хозяйство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</si>
  <si>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</si>
  <si>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</si>
  <si>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</si>
  <si>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06 Охрана окружающей среды</t>
  </si>
  <si>
    <t>Приложение 9
к    проекту решения «О районном бюджете 
Ребрихинского района на 2025 год и на плановый период 2026 и 2027 годов»
от                                                  №</t>
  </si>
  <si>
    <t xml:space="preserve"> по разделам, подразделам, целевым статьям и видам расходов  классификации расходов бюджетов  на 2026 и 2027 годы</t>
  </si>
  <si>
    <t>на 2027 год</t>
  </si>
  <si>
    <t>Расходы на обеспечение бесплатным одноразовым горячим питанием детей из многодетных семей</t>
  </si>
  <si>
    <t>90 1 00 S6890</t>
  </si>
  <si>
    <t>Доплаты к пенсиям муниципальных 
служащих</t>
  </si>
  <si>
    <t>71 4 00 00000</t>
  </si>
  <si>
    <t>71 4 03 00000</t>
  </si>
  <si>
    <t>71 4 03 S0830</t>
  </si>
  <si>
    <t>811</t>
  </si>
  <si>
    <t>Государственная программа Алтайского края «Социальная поддержка граждан»</t>
  </si>
  <si>
    <t>Комплексы процессных мероприятий</t>
  </si>
  <si>
    <t>Комплекс процессных мероприятий «Поддержка семей с детьми»</t>
  </si>
  <si>
    <t>Расходы на обеспечение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</si>
  <si>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</si>
  <si>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Иные вопросы  в сфере здравоохранения, физической культуры и спорта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</si>
  <si>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</si>
  <si>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Обеспечение расчетов за потребленные  топливно-энергетические  ресурсы ( из местного бюджета)</t>
  </si>
  <si>
    <t xml:space="preserve"> Обеспечение расчетов за  топливно-энергетические  ресурсы, потребленные муниципальными учреждениями</t>
  </si>
  <si>
    <t>Расходы по содержанию учреждений, реализующих дополнительные образовательные программы спортивной подготовки</t>
  </si>
  <si>
    <t>58 3 00 S6900</t>
  </si>
  <si>
    <t xml:space="preserve"> Прочая закупка товаров, работ и услуг для обеспечения муниципальных нужд </t>
  </si>
  <si>
    <t>16 0 00 00000</t>
  </si>
  <si>
    <t>16 0 00 60990</t>
  </si>
  <si>
    <t>91 2 00 9Д980</t>
  </si>
  <si>
    <t>91 1 00 00000</t>
  </si>
  <si>
    <t>91 1 0067380</t>
  </si>
  <si>
    <t>Мероприятия по стимулированию инвестиционной активности</t>
  </si>
  <si>
    <t>Оценка недвижимости, признание прав и регулирование  отношений по  муниципальной собственности</t>
  </si>
  <si>
    <t>890</t>
  </si>
  <si>
    <t>Субсидии юридическим лицам, индивидуальным предпринимателям, являющимся стороной концессионных соглашений, соглашений о государственно-частном партнёрстве, муниципально-частном партнёрстве, а также на финансовое обеспечение (возмещение) затрат, связанных с финансовой арендой (лизингом)</t>
  </si>
  <si>
    <t>43 6 00 9Т190</t>
  </si>
  <si>
    <t>43 6 009Т190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</si>
  <si>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</si>
  <si>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</si>
  <si>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</si>
  <si>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111</t>
  </si>
  <si>
    <t>112</t>
  </si>
  <si>
    <t>119</t>
  </si>
  <si>
    <t xml:space="preserve">Подпрограмма "Развитие дошкольного образования в Ребрихинском районе" </t>
  </si>
  <si>
    <t xml:space="preserve">Подпрограмма "Развитие общего образования в Ребрихинском районе" </t>
  </si>
  <si>
    <t>Премии</t>
  </si>
  <si>
    <t>58 1 00 00000</t>
  </si>
  <si>
    <t>58 1 00 60990</t>
  </si>
  <si>
    <t>58 2 00 00000</t>
  </si>
  <si>
    <t>58 2 00 60990</t>
  </si>
  <si>
    <t xml:space="preserve">Подпрограмма "Защита прав и интересов детей-сирот и детей, оставшихся без попечения родителей" </t>
  </si>
  <si>
    <t>58 4 00 00000</t>
  </si>
  <si>
    <t>58 4 00 60990</t>
  </si>
  <si>
    <t>58 5 00 00000</t>
  </si>
  <si>
    <t>58 5 00 60990</t>
  </si>
  <si>
    <t>58 3 00 60990</t>
  </si>
  <si>
    <t>Муниципальная программа "Развитие культуры Ребрихинского района"</t>
  </si>
  <si>
    <t>44 0 00 00000</t>
  </si>
  <si>
    <t>44 0 00 60990</t>
  </si>
  <si>
    <t>90 3 00 16690</t>
  </si>
  <si>
    <t>92 9 00 S8632</t>
  </si>
  <si>
    <t>414</t>
  </si>
  <si>
    <t>Расходы на проектирование и строительство газовых котельных</t>
  </si>
  <si>
    <t>Бюджетные инвестиции в объекты капитального строительства государственной (муниципальной) собственности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</si>
  <si>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</si>
  <si>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Расходы на реализацию мероприятий по модернизации школьных систем образования</t>
  </si>
  <si>
    <t>Процентные платежи по муниципальному долгу</t>
  </si>
  <si>
    <t>Процентные платежи по долговым обязательствам</t>
  </si>
  <si>
    <t>Обеспечение деятельности  дошкольных образовательных организаций (учреждений)</t>
  </si>
  <si>
    <t>Расходы на  осуществление полномочий по обеспечению жильем отдельных категорий граждан, установленных ФЗ от 12 января 1995 года №5-ФЗ "О ветеранах"</t>
  </si>
  <si>
    <t>75 0 00 00000</t>
  </si>
  <si>
    <t>75 0 00 S1210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</si>
  <si>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 годы</t>
  </si>
  <si>
    <t>Расходы, 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</si>
  <si>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Пособия, компенсации и иные социальные выплаты гражданам, кроме публичных нормативных обязательств</t>
  </si>
  <si>
    <t xml:space="preserve">Муниципальная программа "Патриотическое воспитание граждан в Ребрихинском районе Алтайского края" </t>
  </si>
  <si>
    <t xml:space="preserve">Муниципальная программа "Поддержка и развитие малого и среднего предпринимательства в Ребрихинском районе Алтайского края" </t>
  </si>
  <si>
    <t xml:space="preserve">Муниципальная программа "Развитие сельскохозяйственного производства Ребрихинского района Алтайского края" </t>
  </si>
  <si>
    <t xml:space="preserve">Муниципальная программа "Развитие образования  в Ребрихинском районе" </t>
  </si>
  <si>
    <t>Подпрограмма "Развитие системы летнего отдыха, оздоровления и занятости детей в Ребрихинском районе"</t>
  </si>
  <si>
    <t xml:space="preserve">Подпрограмма "Развитие кадрового потенциала Ребрихинского района" </t>
  </si>
  <si>
    <t>Муниципальная программа  "Развитие физической культуры и спорта в Ребрихинском районе Алтайского края"</t>
  </si>
  <si>
    <t>91 2 00 SД110</t>
  </si>
  <si>
    <t>Региональный проект "Поддержка семьи"</t>
  </si>
  <si>
    <t>Расходы на реализацию мероприятий по капитальному ремонту и оснащению образовательных мероприятий, осуществляющих образовательную деятельность по программам дошкольного образования</t>
  </si>
  <si>
    <t>90 1 Я1 00000</t>
  </si>
  <si>
    <t>90 1 Я1 53150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</si>
  <si>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</si>
  <si>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 1 00 S4160</t>
  </si>
  <si>
    <t>Региональный проект «Все лучшее детям (Алтайский край)»</t>
  </si>
  <si>
    <t>Региональный проект «Педагоги и наставники (Алтайский край)»</t>
  </si>
  <si>
    <t>90 1 Ю4 00000</t>
  </si>
  <si>
    <t>90 1 Ю4 57502</t>
  </si>
  <si>
    <t>90 1 Ю6 00000</t>
  </si>
  <si>
    <t>90 1 Ю6 50502</t>
  </si>
  <si>
    <t>90 1 Ю6 51790</t>
  </si>
  <si>
    <t>90 1 Ю6 53032</t>
  </si>
  <si>
    <t>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</si>
</sst>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justify"/>
    </xf>
    <xf numFmtId="0" fontId="3" fillId="0" borderId="2" xfId="0" applyFont="1" applyBorder="1" applyAlignment="1">
      <alignment horizontal="justify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/>
    <xf numFmtId="0" fontId="4" fillId="0" borderId="2" xfId="0" applyFont="1" applyBorder="1" applyAlignment="1">
      <alignment wrapText="1"/>
    </xf>
    <xf numFmtId="0" fontId="5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3" fillId="0" borderId="2" xfId="0" applyFont="1" applyBorder="1" applyAlignment="1">
      <alignment vertical="center" wrapText="1" shrinkToFit="1"/>
    </xf>
    <xf numFmtId="0" fontId="3" fillId="0" borderId="0" xfId="0" applyFont="1" applyAlignment="1">
      <alignment wrapText="1"/>
    </xf>
    <xf numFmtId="16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49" fontId="4" fillId="0" borderId="2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 wrapText="1" indent="27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164" fontId="7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1"/>
  <sheetViews>
    <sheetView tabSelected="1" topLeftCell="A394" zoomScale="90" zoomScaleNormal="90" workbookViewId="0">
      <selection activeCell="F407" sqref="F407"/>
    </sheetView>
  </sheetViews>
  <sheetFormatPr defaultColWidth="9.33203125" defaultRowHeight="18" x14ac:dyDescent="0.35"/>
  <cols>
    <col min="1" max="1" width="39.44140625" style="1" customWidth="1"/>
    <col min="2" max="2" width="4" style="2" customWidth="1"/>
    <col min="3" max="3" width="4.33203125" style="2" customWidth="1"/>
    <col min="4" max="4" width="15.5546875" style="4" customWidth="1"/>
    <col min="5" max="5" width="4.44140625" style="2" customWidth="1"/>
    <col min="6" max="6" width="12.33203125" style="27" customWidth="1"/>
    <col min="7" max="7" width="11.88671875" style="27" customWidth="1"/>
    <col min="8" max="9" width="9.33203125" style="2"/>
    <col min="10" max="10" width="11.6640625" style="2" customWidth="1"/>
    <col min="11" max="11" width="10.109375" style="2" customWidth="1"/>
    <col min="12" max="16384" width="9.33203125" style="2"/>
  </cols>
  <sheetData>
    <row r="1" spans="1:10" ht="82.5" customHeight="1" x14ac:dyDescent="0.35">
      <c r="A1" s="42" t="s">
        <v>301</v>
      </c>
      <c r="B1" s="42"/>
      <c r="C1" s="42"/>
      <c r="D1" s="42"/>
      <c r="E1" s="42"/>
      <c r="F1" s="42"/>
      <c r="G1" s="42"/>
      <c r="H1" s="3"/>
    </row>
    <row r="2" spans="1:10" x14ac:dyDescent="0.35">
      <c r="A2" s="43" t="s">
        <v>53</v>
      </c>
      <c r="B2" s="43"/>
      <c r="C2" s="43"/>
      <c r="D2" s="43"/>
      <c r="E2" s="43"/>
      <c r="F2" s="43"/>
      <c r="G2" s="43"/>
    </row>
    <row r="3" spans="1:10" ht="35.700000000000003" customHeight="1" x14ac:dyDescent="0.35">
      <c r="A3" s="43" t="s">
        <v>302</v>
      </c>
      <c r="B3" s="43"/>
      <c r="C3" s="43"/>
      <c r="D3" s="43"/>
      <c r="E3" s="43"/>
      <c r="F3" s="43"/>
      <c r="G3" s="43"/>
    </row>
    <row r="4" spans="1:10" ht="18.600000000000001" hidden="1" thickBot="1" x14ac:dyDescent="0.4">
      <c r="A4" s="5"/>
      <c r="B4" s="6"/>
      <c r="C4" s="6"/>
      <c r="D4" s="7"/>
      <c r="E4" s="6"/>
      <c r="F4" s="22"/>
      <c r="G4" s="23" t="s">
        <v>6</v>
      </c>
    </row>
    <row r="5" spans="1:10" ht="25.5" customHeight="1" x14ac:dyDescent="0.35">
      <c r="A5" s="44" t="s">
        <v>0</v>
      </c>
      <c r="B5" s="45" t="s">
        <v>1</v>
      </c>
      <c r="C5" s="45" t="s">
        <v>2</v>
      </c>
      <c r="D5" s="45" t="s">
        <v>3</v>
      </c>
      <c r="E5" s="45" t="s">
        <v>4</v>
      </c>
      <c r="F5" s="46" t="s">
        <v>251</v>
      </c>
      <c r="G5" s="47"/>
    </row>
    <row r="6" spans="1:10" ht="22.5" customHeight="1" x14ac:dyDescent="0.35">
      <c r="A6" s="44"/>
      <c r="B6" s="45"/>
      <c r="C6" s="45"/>
      <c r="D6" s="45"/>
      <c r="E6" s="45"/>
      <c r="F6" s="24" t="s">
        <v>275</v>
      </c>
      <c r="G6" s="25" t="s">
        <v>303</v>
      </c>
    </row>
    <row r="7" spans="1:10" x14ac:dyDescent="0.35">
      <c r="A7" s="8" t="s">
        <v>5</v>
      </c>
      <c r="B7" s="33" t="s">
        <v>10</v>
      </c>
      <c r="C7" s="31"/>
      <c r="D7" s="31"/>
      <c r="E7" s="31"/>
      <c r="F7" s="37">
        <f>F8+F14+F19+F35+F40+F50+F55</f>
        <v>47111.000000000007</v>
      </c>
      <c r="G7" s="37">
        <f>G14+G19+G40+G50+G55+G8+G35</f>
        <v>47014.400000000001</v>
      </c>
      <c r="I7" s="19"/>
      <c r="J7" s="19"/>
    </row>
    <row r="8" spans="1:10" ht="46.5" customHeight="1" x14ac:dyDescent="0.35">
      <c r="A8" s="10" t="s">
        <v>163</v>
      </c>
      <c r="B8" s="32" t="s">
        <v>21</v>
      </c>
      <c r="C8" s="32" t="s">
        <v>17</v>
      </c>
      <c r="D8" s="31"/>
      <c r="E8" s="31"/>
      <c r="F8" s="30">
        <f t="shared" ref="F8:G10" si="0">F9</f>
        <v>2294.9</v>
      </c>
      <c r="G8" s="30">
        <f t="shared" si="0"/>
        <v>2294.9</v>
      </c>
    </row>
    <row r="9" spans="1:10" ht="69" customHeight="1" x14ac:dyDescent="0.35">
      <c r="A9" s="11" t="s">
        <v>276</v>
      </c>
      <c r="B9" s="32" t="s">
        <v>21</v>
      </c>
      <c r="C9" s="32" t="s">
        <v>17</v>
      </c>
      <c r="D9" s="31" t="s">
        <v>111</v>
      </c>
      <c r="E9" s="31"/>
      <c r="F9" s="30">
        <f t="shared" si="0"/>
        <v>2294.9</v>
      </c>
      <c r="G9" s="30">
        <f t="shared" si="0"/>
        <v>2294.9</v>
      </c>
    </row>
    <row r="10" spans="1:10" ht="40.5" customHeight="1" x14ac:dyDescent="0.35">
      <c r="A10" s="11" t="s">
        <v>64</v>
      </c>
      <c r="B10" s="32" t="s">
        <v>21</v>
      </c>
      <c r="C10" s="32" t="s">
        <v>17</v>
      </c>
      <c r="D10" s="31" t="s">
        <v>110</v>
      </c>
      <c r="E10" s="31"/>
      <c r="F10" s="30">
        <f t="shared" si="0"/>
        <v>2294.9</v>
      </c>
      <c r="G10" s="30">
        <f t="shared" si="0"/>
        <v>2294.9</v>
      </c>
    </row>
    <row r="11" spans="1:10" x14ac:dyDescent="0.35">
      <c r="A11" s="10" t="s">
        <v>164</v>
      </c>
      <c r="B11" s="32" t="s">
        <v>21</v>
      </c>
      <c r="C11" s="32" t="s">
        <v>17</v>
      </c>
      <c r="D11" s="31" t="s">
        <v>165</v>
      </c>
      <c r="E11" s="31"/>
      <c r="F11" s="30">
        <f>F12+F13</f>
        <v>2294.9</v>
      </c>
      <c r="G11" s="30">
        <f>G12+G13</f>
        <v>2294.9</v>
      </c>
    </row>
    <row r="12" spans="1:10" ht="32.25" customHeight="1" x14ac:dyDescent="0.35">
      <c r="A12" s="10" t="s">
        <v>103</v>
      </c>
      <c r="B12" s="32" t="s">
        <v>21</v>
      </c>
      <c r="C12" s="32" t="s">
        <v>17</v>
      </c>
      <c r="D12" s="31" t="s">
        <v>165</v>
      </c>
      <c r="E12" s="31">
        <v>121</v>
      </c>
      <c r="F12" s="30">
        <v>1763.5</v>
      </c>
      <c r="G12" s="30">
        <v>1763.5</v>
      </c>
    </row>
    <row r="13" spans="1:10" ht="62.4" x14ac:dyDescent="0.35">
      <c r="A13" s="10" t="s">
        <v>104</v>
      </c>
      <c r="B13" s="32" t="s">
        <v>21</v>
      </c>
      <c r="C13" s="32" t="s">
        <v>17</v>
      </c>
      <c r="D13" s="31" t="s">
        <v>165</v>
      </c>
      <c r="E13" s="31">
        <v>129</v>
      </c>
      <c r="F13" s="30">
        <v>531.4</v>
      </c>
      <c r="G13" s="30">
        <v>531.4</v>
      </c>
    </row>
    <row r="14" spans="1:10" ht="46.8" x14ac:dyDescent="0.35">
      <c r="A14" s="10" t="s">
        <v>32</v>
      </c>
      <c r="B14" s="32" t="s">
        <v>10</v>
      </c>
      <c r="C14" s="32" t="s">
        <v>11</v>
      </c>
      <c r="D14" s="32"/>
      <c r="E14" s="31"/>
      <c r="F14" s="30">
        <f>F15</f>
        <v>100</v>
      </c>
      <c r="G14" s="30">
        <f>G15</f>
        <v>100</v>
      </c>
    </row>
    <row r="15" spans="1:10" ht="62.4" x14ac:dyDescent="0.35">
      <c r="A15" s="11" t="s">
        <v>276</v>
      </c>
      <c r="B15" s="32" t="s">
        <v>10</v>
      </c>
      <c r="C15" s="32" t="s">
        <v>11</v>
      </c>
      <c r="D15" s="32" t="s">
        <v>111</v>
      </c>
      <c r="E15" s="31"/>
      <c r="F15" s="30">
        <f>F16</f>
        <v>100</v>
      </c>
      <c r="G15" s="30">
        <f>G17</f>
        <v>100</v>
      </c>
    </row>
    <row r="16" spans="1:10" ht="31.2" x14ac:dyDescent="0.35">
      <c r="A16" s="11" t="s">
        <v>64</v>
      </c>
      <c r="B16" s="32" t="s">
        <v>21</v>
      </c>
      <c r="C16" s="32" t="s">
        <v>11</v>
      </c>
      <c r="D16" s="32" t="s">
        <v>110</v>
      </c>
      <c r="E16" s="31"/>
      <c r="F16" s="30">
        <f>F17</f>
        <v>100</v>
      </c>
      <c r="G16" s="30">
        <f>G17</f>
        <v>100</v>
      </c>
    </row>
    <row r="17" spans="1:7" ht="31.2" x14ac:dyDescent="0.35">
      <c r="A17" s="10" t="s">
        <v>65</v>
      </c>
      <c r="B17" s="32" t="s">
        <v>10</v>
      </c>
      <c r="C17" s="32" t="s">
        <v>11</v>
      </c>
      <c r="D17" s="32" t="s">
        <v>109</v>
      </c>
      <c r="E17" s="31"/>
      <c r="F17" s="30">
        <f>F18</f>
        <v>100</v>
      </c>
      <c r="G17" s="30">
        <f>G18</f>
        <v>100</v>
      </c>
    </row>
    <row r="18" spans="1:7" ht="31.2" x14ac:dyDescent="0.35">
      <c r="A18" s="10" t="s">
        <v>178</v>
      </c>
      <c r="B18" s="32" t="s">
        <v>21</v>
      </c>
      <c r="C18" s="32" t="s">
        <v>11</v>
      </c>
      <c r="D18" s="32" t="s">
        <v>109</v>
      </c>
      <c r="E18" s="32" t="s">
        <v>83</v>
      </c>
      <c r="F18" s="30">
        <v>100</v>
      </c>
      <c r="G18" s="30">
        <v>100</v>
      </c>
    </row>
    <row r="19" spans="1:7" ht="78" x14ac:dyDescent="0.35">
      <c r="A19" s="10" t="s">
        <v>277</v>
      </c>
      <c r="B19" s="32" t="s">
        <v>10</v>
      </c>
      <c r="C19" s="32" t="s">
        <v>12</v>
      </c>
      <c r="D19" s="32"/>
      <c r="E19" s="31"/>
      <c r="F19" s="30">
        <f>F20+F31</f>
        <v>29487.800000000003</v>
      </c>
      <c r="G19" s="30">
        <f>G20+G31</f>
        <v>29487.800000000003</v>
      </c>
    </row>
    <row r="20" spans="1:7" ht="62.4" x14ac:dyDescent="0.35">
      <c r="A20" s="11" t="s">
        <v>278</v>
      </c>
      <c r="B20" s="32" t="s">
        <v>10</v>
      </c>
      <c r="C20" s="32" t="s">
        <v>12</v>
      </c>
      <c r="D20" s="32" t="s">
        <v>111</v>
      </c>
      <c r="E20" s="31"/>
      <c r="F20" s="30">
        <f>F21</f>
        <v>26543.800000000003</v>
      </c>
      <c r="G20" s="30">
        <f>G21</f>
        <v>26543.800000000003</v>
      </c>
    </row>
    <row r="21" spans="1:7" ht="31.2" x14ac:dyDescent="0.35">
      <c r="A21" s="11" t="s">
        <v>64</v>
      </c>
      <c r="B21" s="32" t="s">
        <v>66</v>
      </c>
      <c r="C21" s="32" t="s">
        <v>12</v>
      </c>
      <c r="D21" s="32" t="s">
        <v>110</v>
      </c>
      <c r="E21" s="31"/>
      <c r="F21" s="30">
        <f>F22</f>
        <v>26543.800000000003</v>
      </c>
      <c r="G21" s="30">
        <f>G22</f>
        <v>26543.800000000003</v>
      </c>
    </row>
    <row r="22" spans="1:7" ht="31.2" x14ac:dyDescent="0.35">
      <c r="A22" s="10" t="s">
        <v>65</v>
      </c>
      <c r="B22" s="32" t="s">
        <v>10</v>
      </c>
      <c r="C22" s="32" t="s">
        <v>12</v>
      </c>
      <c r="D22" s="32" t="s">
        <v>109</v>
      </c>
      <c r="E22" s="32"/>
      <c r="F22" s="30">
        <f>F23+F24+F25+F26+F27+F28+F29+F30</f>
        <v>26543.800000000003</v>
      </c>
      <c r="G22" s="30">
        <f>G23+G24+G25+G26+G28+G29+G30+G27</f>
        <v>26543.800000000003</v>
      </c>
    </row>
    <row r="23" spans="1:7" ht="31.2" x14ac:dyDescent="0.35">
      <c r="A23" s="10" t="s">
        <v>103</v>
      </c>
      <c r="B23" s="32" t="s">
        <v>10</v>
      </c>
      <c r="C23" s="32" t="s">
        <v>12</v>
      </c>
      <c r="D23" s="32" t="s">
        <v>109</v>
      </c>
      <c r="E23" s="32" t="s">
        <v>84</v>
      </c>
      <c r="F23" s="30">
        <v>18686.2</v>
      </c>
      <c r="G23" s="30">
        <v>18686.2</v>
      </c>
    </row>
    <row r="24" spans="1:7" ht="31.2" x14ac:dyDescent="0.35">
      <c r="A24" s="10" t="s">
        <v>179</v>
      </c>
      <c r="B24" s="32" t="s">
        <v>21</v>
      </c>
      <c r="C24" s="32" t="s">
        <v>12</v>
      </c>
      <c r="D24" s="32" t="s">
        <v>109</v>
      </c>
      <c r="E24" s="32" t="s">
        <v>91</v>
      </c>
      <c r="F24" s="30">
        <v>50</v>
      </c>
      <c r="G24" s="30">
        <v>50</v>
      </c>
    </row>
    <row r="25" spans="1:7" ht="62.4" x14ac:dyDescent="0.35">
      <c r="A25" s="10" t="s">
        <v>104</v>
      </c>
      <c r="B25" s="32" t="s">
        <v>21</v>
      </c>
      <c r="C25" s="32" t="s">
        <v>12</v>
      </c>
      <c r="D25" s="32" t="s">
        <v>109</v>
      </c>
      <c r="E25" s="32" t="s">
        <v>105</v>
      </c>
      <c r="F25" s="30">
        <v>5506.6</v>
      </c>
      <c r="G25" s="30">
        <v>5506.6</v>
      </c>
    </row>
    <row r="26" spans="1:7" ht="31.2" x14ac:dyDescent="0.35">
      <c r="A26" s="10" t="s">
        <v>178</v>
      </c>
      <c r="B26" s="32" t="s">
        <v>21</v>
      </c>
      <c r="C26" s="32" t="s">
        <v>12</v>
      </c>
      <c r="D26" s="32" t="s">
        <v>109</v>
      </c>
      <c r="E26" s="32" t="s">
        <v>83</v>
      </c>
      <c r="F26" s="30">
        <v>1104.7</v>
      </c>
      <c r="G26" s="30">
        <v>1104.7</v>
      </c>
    </row>
    <row r="27" spans="1:7" x14ac:dyDescent="0.35">
      <c r="A27" s="10" t="s">
        <v>247</v>
      </c>
      <c r="B27" s="32" t="s">
        <v>21</v>
      </c>
      <c r="C27" s="32" t="s">
        <v>12</v>
      </c>
      <c r="D27" s="32" t="s">
        <v>109</v>
      </c>
      <c r="E27" s="32" t="s">
        <v>248</v>
      </c>
      <c r="F27" s="30">
        <v>886.3</v>
      </c>
      <c r="G27" s="30">
        <v>886.3</v>
      </c>
    </row>
    <row r="28" spans="1:7" ht="31.2" x14ac:dyDescent="0.35">
      <c r="A28" s="10" t="s">
        <v>85</v>
      </c>
      <c r="B28" s="32" t="s">
        <v>66</v>
      </c>
      <c r="C28" s="32" t="s">
        <v>12</v>
      </c>
      <c r="D28" s="32" t="s">
        <v>109</v>
      </c>
      <c r="E28" s="32" t="s">
        <v>86</v>
      </c>
      <c r="F28" s="26">
        <v>160</v>
      </c>
      <c r="G28" s="26">
        <v>160</v>
      </c>
    </row>
    <row r="29" spans="1:7" x14ac:dyDescent="0.35">
      <c r="A29" s="10" t="s">
        <v>180</v>
      </c>
      <c r="B29" s="32" t="s">
        <v>21</v>
      </c>
      <c r="C29" s="32" t="s">
        <v>12</v>
      </c>
      <c r="D29" s="32" t="s">
        <v>109</v>
      </c>
      <c r="E29" s="32" t="s">
        <v>87</v>
      </c>
      <c r="F29" s="26">
        <v>120</v>
      </c>
      <c r="G29" s="26">
        <v>120</v>
      </c>
    </row>
    <row r="30" spans="1:7" x14ac:dyDescent="0.35">
      <c r="A30" s="10" t="s">
        <v>106</v>
      </c>
      <c r="B30" s="32" t="s">
        <v>21</v>
      </c>
      <c r="C30" s="32" t="s">
        <v>12</v>
      </c>
      <c r="D30" s="32" t="s">
        <v>109</v>
      </c>
      <c r="E30" s="32" t="s">
        <v>107</v>
      </c>
      <c r="F30" s="26">
        <v>30</v>
      </c>
      <c r="G30" s="26">
        <v>30</v>
      </c>
    </row>
    <row r="31" spans="1:7" ht="31.8" x14ac:dyDescent="0.35">
      <c r="A31" s="12" t="s">
        <v>260</v>
      </c>
      <c r="B31" s="32" t="s">
        <v>21</v>
      </c>
      <c r="C31" s="32" t="s">
        <v>12</v>
      </c>
      <c r="D31" s="32" t="s">
        <v>216</v>
      </c>
      <c r="E31" s="32"/>
      <c r="F31" s="30">
        <f t="shared" ref="F31:G33" si="1">F32</f>
        <v>2944</v>
      </c>
      <c r="G31" s="30">
        <f t="shared" si="1"/>
        <v>2944</v>
      </c>
    </row>
    <row r="32" spans="1:7" ht="62.4" x14ac:dyDescent="0.35">
      <c r="A32" s="10" t="s">
        <v>253</v>
      </c>
      <c r="B32" s="32" t="s">
        <v>21</v>
      </c>
      <c r="C32" s="32" t="s">
        <v>12</v>
      </c>
      <c r="D32" s="32" t="s">
        <v>254</v>
      </c>
      <c r="E32" s="32"/>
      <c r="F32" s="30">
        <f t="shared" si="1"/>
        <v>2944</v>
      </c>
      <c r="G32" s="30">
        <f t="shared" si="1"/>
        <v>2944</v>
      </c>
    </row>
    <row r="33" spans="1:7" ht="46.8" x14ac:dyDescent="0.35">
      <c r="A33" s="10" t="s">
        <v>287</v>
      </c>
      <c r="B33" s="32" t="s">
        <v>21</v>
      </c>
      <c r="C33" s="32" t="s">
        <v>12</v>
      </c>
      <c r="D33" s="32" t="s">
        <v>332</v>
      </c>
      <c r="E33" s="32"/>
      <c r="F33" s="30">
        <f t="shared" si="1"/>
        <v>2944</v>
      </c>
      <c r="G33" s="30">
        <f t="shared" si="1"/>
        <v>2944</v>
      </c>
    </row>
    <row r="34" spans="1:7" x14ac:dyDescent="0.35">
      <c r="A34" s="10" t="s">
        <v>247</v>
      </c>
      <c r="B34" s="32" t="s">
        <v>21</v>
      </c>
      <c r="C34" s="32" t="s">
        <v>12</v>
      </c>
      <c r="D34" s="32" t="s">
        <v>332</v>
      </c>
      <c r="E34" s="32" t="s">
        <v>248</v>
      </c>
      <c r="F34" s="30">
        <v>2944</v>
      </c>
      <c r="G34" s="30">
        <v>2944</v>
      </c>
    </row>
    <row r="35" spans="1:7" x14ac:dyDescent="0.35">
      <c r="A35" s="10" t="s">
        <v>166</v>
      </c>
      <c r="B35" s="32" t="s">
        <v>21</v>
      </c>
      <c r="C35" s="32" t="s">
        <v>13</v>
      </c>
      <c r="D35" s="32"/>
      <c r="E35" s="32"/>
      <c r="F35" s="30">
        <f t="shared" ref="F35:G38" si="2">F36</f>
        <v>71</v>
      </c>
      <c r="G35" s="30">
        <f t="shared" si="2"/>
        <v>4.4000000000000004</v>
      </c>
    </row>
    <row r="36" spans="1:7" ht="62.4" x14ac:dyDescent="0.35">
      <c r="A36" s="11" t="s">
        <v>177</v>
      </c>
      <c r="B36" s="32" t="s">
        <v>21</v>
      </c>
      <c r="C36" s="32" t="s">
        <v>13</v>
      </c>
      <c r="D36" s="32" t="s">
        <v>111</v>
      </c>
      <c r="E36" s="32"/>
      <c r="F36" s="30">
        <f t="shared" si="2"/>
        <v>71</v>
      </c>
      <c r="G36" s="30">
        <f t="shared" si="2"/>
        <v>4.4000000000000004</v>
      </c>
    </row>
    <row r="37" spans="1:7" ht="31.2" x14ac:dyDescent="0.35">
      <c r="A37" s="10" t="s">
        <v>49</v>
      </c>
      <c r="B37" s="32" t="s">
        <v>21</v>
      </c>
      <c r="C37" s="32" t="s">
        <v>13</v>
      </c>
      <c r="D37" s="32" t="s">
        <v>115</v>
      </c>
      <c r="E37" s="32"/>
      <c r="F37" s="30">
        <f t="shared" si="2"/>
        <v>71</v>
      </c>
      <c r="G37" s="30">
        <f t="shared" si="2"/>
        <v>4.4000000000000004</v>
      </c>
    </row>
    <row r="38" spans="1:7" ht="81.75" customHeight="1" x14ac:dyDescent="0.35">
      <c r="A38" s="10" t="s">
        <v>167</v>
      </c>
      <c r="B38" s="32" t="s">
        <v>21</v>
      </c>
      <c r="C38" s="32" t="s">
        <v>13</v>
      </c>
      <c r="D38" s="32" t="s">
        <v>168</v>
      </c>
      <c r="E38" s="32"/>
      <c r="F38" s="30">
        <f t="shared" si="2"/>
        <v>71</v>
      </c>
      <c r="G38" s="30">
        <f t="shared" si="2"/>
        <v>4.4000000000000004</v>
      </c>
    </row>
    <row r="39" spans="1:7" ht="31.2" x14ac:dyDescent="0.35">
      <c r="A39" s="10" t="s">
        <v>178</v>
      </c>
      <c r="B39" s="32" t="s">
        <v>21</v>
      </c>
      <c r="C39" s="32" t="s">
        <v>13</v>
      </c>
      <c r="D39" s="32" t="s">
        <v>168</v>
      </c>
      <c r="E39" s="32" t="s">
        <v>83</v>
      </c>
      <c r="F39" s="30">
        <v>71</v>
      </c>
      <c r="G39" s="30">
        <v>4.4000000000000004</v>
      </c>
    </row>
    <row r="40" spans="1:7" ht="46.8" x14ac:dyDescent="0.35">
      <c r="A40" s="10" t="s">
        <v>33</v>
      </c>
      <c r="B40" s="32" t="s">
        <v>10</v>
      </c>
      <c r="C40" s="32" t="s">
        <v>18</v>
      </c>
      <c r="D40" s="32"/>
      <c r="E40" s="31"/>
      <c r="F40" s="30">
        <f t="shared" ref="F40:G42" si="3">F41</f>
        <v>9400.7000000000007</v>
      </c>
      <c r="G40" s="30">
        <f t="shared" si="3"/>
        <v>9400.6999999999989</v>
      </c>
    </row>
    <row r="41" spans="1:7" ht="62.4" x14ac:dyDescent="0.35">
      <c r="A41" s="11" t="s">
        <v>177</v>
      </c>
      <c r="B41" s="32" t="s">
        <v>10</v>
      </c>
      <c r="C41" s="32" t="s">
        <v>18</v>
      </c>
      <c r="D41" s="32" t="s">
        <v>111</v>
      </c>
      <c r="E41" s="31"/>
      <c r="F41" s="30">
        <f t="shared" si="3"/>
        <v>9400.7000000000007</v>
      </c>
      <c r="G41" s="30">
        <f t="shared" si="3"/>
        <v>9400.6999999999989</v>
      </c>
    </row>
    <row r="42" spans="1:7" ht="31.2" x14ac:dyDescent="0.35">
      <c r="A42" s="11" t="s">
        <v>64</v>
      </c>
      <c r="B42" s="32" t="s">
        <v>66</v>
      </c>
      <c r="C42" s="32" t="s">
        <v>18</v>
      </c>
      <c r="D42" s="32" t="s">
        <v>110</v>
      </c>
      <c r="E42" s="31"/>
      <c r="F42" s="30">
        <f t="shared" si="3"/>
        <v>9400.7000000000007</v>
      </c>
      <c r="G42" s="30">
        <f t="shared" si="3"/>
        <v>9400.6999999999989</v>
      </c>
    </row>
    <row r="43" spans="1:7" ht="31.2" x14ac:dyDescent="0.35">
      <c r="A43" s="10" t="s">
        <v>288</v>
      </c>
      <c r="B43" s="32" t="s">
        <v>10</v>
      </c>
      <c r="C43" s="32" t="s">
        <v>18</v>
      </c>
      <c r="D43" s="32" t="s">
        <v>109</v>
      </c>
      <c r="E43" s="31"/>
      <c r="F43" s="30">
        <f>F44+F45+F46+F47+F48+F49</f>
        <v>9400.7000000000007</v>
      </c>
      <c r="G43" s="30">
        <f>G44+G47+G48+G45+G46+G49</f>
        <v>9400.6999999999989</v>
      </c>
    </row>
    <row r="44" spans="1:7" ht="31.2" x14ac:dyDescent="0.35">
      <c r="A44" s="10" t="s">
        <v>103</v>
      </c>
      <c r="B44" s="32" t="s">
        <v>21</v>
      </c>
      <c r="C44" s="32" t="s">
        <v>18</v>
      </c>
      <c r="D44" s="32" t="s">
        <v>109</v>
      </c>
      <c r="E44" s="31">
        <v>121</v>
      </c>
      <c r="F44" s="30">
        <v>6795.1</v>
      </c>
      <c r="G44" s="30">
        <v>6795.1</v>
      </c>
    </row>
    <row r="45" spans="1:7" ht="31.2" x14ac:dyDescent="0.35">
      <c r="A45" s="10" t="s">
        <v>179</v>
      </c>
      <c r="B45" s="32" t="s">
        <v>21</v>
      </c>
      <c r="C45" s="32" t="s">
        <v>18</v>
      </c>
      <c r="D45" s="32" t="s">
        <v>109</v>
      </c>
      <c r="E45" s="31">
        <v>122</v>
      </c>
      <c r="F45" s="30">
        <v>10</v>
      </c>
      <c r="G45" s="30">
        <v>10</v>
      </c>
    </row>
    <row r="46" spans="1:7" ht="62.4" x14ac:dyDescent="0.35">
      <c r="A46" s="10" t="s">
        <v>104</v>
      </c>
      <c r="B46" s="32" t="s">
        <v>21</v>
      </c>
      <c r="C46" s="32" t="s">
        <v>18</v>
      </c>
      <c r="D46" s="32" t="s">
        <v>109</v>
      </c>
      <c r="E46" s="31">
        <v>129</v>
      </c>
      <c r="F46" s="30">
        <v>2042.5</v>
      </c>
      <c r="G46" s="30">
        <v>2042.5</v>
      </c>
    </row>
    <row r="47" spans="1:7" ht="31.2" x14ac:dyDescent="0.35">
      <c r="A47" s="10" t="s">
        <v>178</v>
      </c>
      <c r="B47" s="32" t="s">
        <v>21</v>
      </c>
      <c r="C47" s="32" t="s">
        <v>18</v>
      </c>
      <c r="D47" s="32" t="s">
        <v>109</v>
      </c>
      <c r="E47" s="32" t="s">
        <v>83</v>
      </c>
      <c r="F47" s="30">
        <v>550</v>
      </c>
      <c r="G47" s="30">
        <v>550</v>
      </c>
    </row>
    <row r="48" spans="1:7" x14ac:dyDescent="0.35">
      <c r="A48" s="10" t="s">
        <v>180</v>
      </c>
      <c r="B48" s="32" t="s">
        <v>21</v>
      </c>
      <c r="C48" s="32" t="s">
        <v>18</v>
      </c>
      <c r="D48" s="32" t="s">
        <v>109</v>
      </c>
      <c r="E48" s="32" t="s">
        <v>87</v>
      </c>
      <c r="F48" s="30">
        <v>2.7</v>
      </c>
      <c r="G48" s="30">
        <v>2.7</v>
      </c>
    </row>
    <row r="49" spans="1:8" x14ac:dyDescent="0.35">
      <c r="A49" s="10" t="s">
        <v>106</v>
      </c>
      <c r="B49" s="32" t="s">
        <v>21</v>
      </c>
      <c r="C49" s="32" t="s">
        <v>18</v>
      </c>
      <c r="D49" s="32" t="s">
        <v>109</v>
      </c>
      <c r="E49" s="32" t="s">
        <v>107</v>
      </c>
      <c r="F49" s="30">
        <v>0.4</v>
      </c>
      <c r="G49" s="30">
        <v>0.4</v>
      </c>
    </row>
    <row r="50" spans="1:8" x14ac:dyDescent="0.35">
      <c r="A50" s="10" t="s">
        <v>37</v>
      </c>
      <c r="B50" s="32" t="s">
        <v>21</v>
      </c>
      <c r="C50" s="32" t="s">
        <v>20</v>
      </c>
      <c r="D50" s="32"/>
      <c r="E50" s="32"/>
      <c r="F50" s="30">
        <f t="shared" ref="F50:G53" si="4">F51</f>
        <v>1500</v>
      </c>
      <c r="G50" s="30">
        <f t="shared" si="4"/>
        <v>1500</v>
      </c>
    </row>
    <row r="51" spans="1:8" ht="31.2" x14ac:dyDescent="0.35">
      <c r="A51" s="10" t="s">
        <v>67</v>
      </c>
      <c r="B51" s="32" t="s">
        <v>21</v>
      </c>
      <c r="C51" s="32" t="s">
        <v>20</v>
      </c>
      <c r="D51" s="32" t="s">
        <v>112</v>
      </c>
      <c r="E51" s="32"/>
      <c r="F51" s="30">
        <f t="shared" si="4"/>
        <v>1500</v>
      </c>
      <c r="G51" s="30">
        <f t="shared" si="4"/>
        <v>1500</v>
      </c>
    </row>
    <row r="52" spans="1:8" x14ac:dyDescent="0.35">
      <c r="A52" s="10" t="s">
        <v>38</v>
      </c>
      <c r="B52" s="32" t="s">
        <v>21</v>
      </c>
      <c r="C52" s="32" t="s">
        <v>20</v>
      </c>
      <c r="D52" s="32" t="s">
        <v>113</v>
      </c>
      <c r="E52" s="32"/>
      <c r="F52" s="30">
        <f t="shared" si="4"/>
        <v>1500</v>
      </c>
      <c r="G52" s="30">
        <f t="shared" si="4"/>
        <v>1500</v>
      </c>
    </row>
    <row r="53" spans="1:8" ht="31.2" x14ac:dyDescent="0.35">
      <c r="A53" s="10" t="s">
        <v>225</v>
      </c>
      <c r="B53" s="32" t="s">
        <v>21</v>
      </c>
      <c r="C53" s="32" t="s">
        <v>20</v>
      </c>
      <c r="D53" s="32" t="s">
        <v>114</v>
      </c>
      <c r="E53" s="32"/>
      <c r="F53" s="30">
        <f t="shared" si="4"/>
        <v>1500</v>
      </c>
      <c r="G53" s="30">
        <f t="shared" si="4"/>
        <v>1500</v>
      </c>
    </row>
    <row r="54" spans="1:8" x14ac:dyDescent="0.35">
      <c r="A54" s="10" t="s">
        <v>60</v>
      </c>
      <c r="B54" s="32" t="s">
        <v>21</v>
      </c>
      <c r="C54" s="32" t="s">
        <v>20</v>
      </c>
      <c r="D54" s="32" t="s">
        <v>114</v>
      </c>
      <c r="E54" s="32" t="s">
        <v>59</v>
      </c>
      <c r="F54" s="30">
        <v>1500</v>
      </c>
      <c r="G54" s="30">
        <v>1500</v>
      </c>
    </row>
    <row r="55" spans="1:8" x14ac:dyDescent="0.35">
      <c r="A55" s="10" t="s">
        <v>27</v>
      </c>
      <c r="B55" s="32" t="s">
        <v>10</v>
      </c>
      <c r="C55" s="32" t="s">
        <v>42</v>
      </c>
      <c r="D55" s="32"/>
      <c r="E55" s="31"/>
      <c r="F55" s="30">
        <f>F56+F63+F69+F78+F72+F75</f>
        <v>4256.6000000000004</v>
      </c>
      <c r="G55" s="30">
        <f>G56+G63+G69+G78+G72+G75</f>
        <v>4226.6000000000004</v>
      </c>
    </row>
    <row r="56" spans="1:8" ht="62.4" x14ac:dyDescent="0.35">
      <c r="A56" s="10" t="s">
        <v>39</v>
      </c>
      <c r="B56" s="32" t="s">
        <v>10</v>
      </c>
      <c r="C56" s="32" t="s">
        <v>42</v>
      </c>
      <c r="D56" s="32" t="s">
        <v>111</v>
      </c>
      <c r="E56" s="31"/>
      <c r="F56" s="30">
        <f>F57</f>
        <v>339</v>
      </c>
      <c r="G56" s="30">
        <f>G58</f>
        <v>339</v>
      </c>
    </row>
    <row r="57" spans="1:8" ht="31.2" x14ac:dyDescent="0.35">
      <c r="A57" s="10" t="s">
        <v>49</v>
      </c>
      <c r="B57" s="32" t="s">
        <v>21</v>
      </c>
      <c r="C57" s="32" t="s">
        <v>42</v>
      </c>
      <c r="D57" s="32" t="s">
        <v>115</v>
      </c>
      <c r="E57" s="31"/>
      <c r="F57" s="30">
        <f>F58</f>
        <v>339</v>
      </c>
      <c r="G57" s="30">
        <f>G58</f>
        <v>339</v>
      </c>
    </row>
    <row r="58" spans="1:8" ht="31.2" x14ac:dyDescent="0.35">
      <c r="A58" s="10" t="s">
        <v>52</v>
      </c>
      <c r="B58" s="32" t="s">
        <v>21</v>
      </c>
      <c r="C58" s="10">
        <v>13</v>
      </c>
      <c r="D58" s="32" t="s">
        <v>116</v>
      </c>
      <c r="E58" s="32"/>
      <c r="F58" s="30">
        <f>F59+F60+F61+F62</f>
        <v>339</v>
      </c>
      <c r="G58" s="30">
        <f>G59+G60+G61+G62</f>
        <v>339</v>
      </c>
      <c r="H58" s="6"/>
    </row>
    <row r="59" spans="1:8" ht="31.2" x14ac:dyDescent="0.35">
      <c r="A59" s="10" t="s">
        <v>103</v>
      </c>
      <c r="B59" s="32" t="s">
        <v>21</v>
      </c>
      <c r="C59" s="32" t="s">
        <v>42</v>
      </c>
      <c r="D59" s="32" t="s">
        <v>116</v>
      </c>
      <c r="E59" s="32" t="s">
        <v>84</v>
      </c>
      <c r="F59" s="26">
        <v>185</v>
      </c>
      <c r="G59" s="26">
        <v>185</v>
      </c>
      <c r="H59" s="6"/>
    </row>
    <row r="60" spans="1:8" ht="62.4" x14ac:dyDescent="0.35">
      <c r="A60" s="10" t="s">
        <v>104</v>
      </c>
      <c r="B60" s="32" t="s">
        <v>21</v>
      </c>
      <c r="C60" s="32" t="s">
        <v>42</v>
      </c>
      <c r="D60" s="32" t="s">
        <v>116</v>
      </c>
      <c r="E60" s="32" t="s">
        <v>105</v>
      </c>
      <c r="F60" s="26">
        <v>55.9</v>
      </c>
      <c r="G60" s="26">
        <v>55.9</v>
      </c>
      <c r="H60" s="6"/>
    </row>
    <row r="61" spans="1:8" ht="31.2" x14ac:dyDescent="0.35">
      <c r="A61" s="10" t="s">
        <v>178</v>
      </c>
      <c r="B61" s="32" t="s">
        <v>21</v>
      </c>
      <c r="C61" s="32" t="s">
        <v>42</v>
      </c>
      <c r="D61" s="32" t="s">
        <v>116</v>
      </c>
      <c r="E61" s="32" t="s">
        <v>83</v>
      </c>
      <c r="F61" s="26">
        <v>72.5</v>
      </c>
      <c r="G61" s="26">
        <v>72.5</v>
      </c>
      <c r="H61" s="6"/>
    </row>
    <row r="62" spans="1:8" x14ac:dyDescent="0.35">
      <c r="A62" s="10" t="s">
        <v>247</v>
      </c>
      <c r="B62" s="32" t="s">
        <v>21</v>
      </c>
      <c r="C62" s="32" t="s">
        <v>42</v>
      </c>
      <c r="D62" s="32" t="s">
        <v>116</v>
      </c>
      <c r="E62" s="32" t="s">
        <v>248</v>
      </c>
      <c r="F62" s="26">
        <v>25.6</v>
      </c>
      <c r="G62" s="26">
        <v>25.6</v>
      </c>
      <c r="H62" s="6"/>
    </row>
    <row r="63" spans="1:8" ht="46.8" x14ac:dyDescent="0.35">
      <c r="A63" s="10" t="s">
        <v>81</v>
      </c>
      <c r="B63" s="32" t="s">
        <v>21</v>
      </c>
      <c r="C63" s="32" t="s">
        <v>42</v>
      </c>
      <c r="D63" s="32" t="s">
        <v>122</v>
      </c>
      <c r="E63" s="32"/>
      <c r="F63" s="30">
        <f>F64</f>
        <v>3337.6</v>
      </c>
      <c r="G63" s="30">
        <f>G64</f>
        <v>3337.6</v>
      </c>
      <c r="H63" s="6"/>
    </row>
    <row r="64" spans="1:8" ht="46.8" x14ac:dyDescent="0.35">
      <c r="A64" s="10" t="s">
        <v>81</v>
      </c>
      <c r="B64" s="32" t="s">
        <v>21</v>
      </c>
      <c r="C64" s="32" t="s">
        <v>42</v>
      </c>
      <c r="D64" s="32" t="s">
        <v>117</v>
      </c>
      <c r="E64" s="32"/>
      <c r="F64" s="30">
        <f>F65</f>
        <v>3337.6</v>
      </c>
      <c r="G64" s="30">
        <f>G65</f>
        <v>3337.6</v>
      </c>
    </row>
    <row r="65" spans="1:7" x14ac:dyDescent="0.35">
      <c r="A65" s="10" t="s">
        <v>97</v>
      </c>
      <c r="B65" s="32" t="s">
        <v>21</v>
      </c>
      <c r="C65" s="32" t="s">
        <v>42</v>
      </c>
      <c r="D65" s="32" t="s">
        <v>118</v>
      </c>
      <c r="E65" s="32"/>
      <c r="F65" s="30">
        <f>F66+F67+F68</f>
        <v>3337.6</v>
      </c>
      <c r="G65" s="30">
        <f>G66+G67+G68</f>
        <v>3337.6</v>
      </c>
    </row>
    <row r="66" spans="1:7" ht="31.2" x14ac:dyDescent="0.35">
      <c r="A66" s="10" t="s">
        <v>103</v>
      </c>
      <c r="B66" s="32" t="s">
        <v>21</v>
      </c>
      <c r="C66" s="32" t="s">
        <v>42</v>
      </c>
      <c r="D66" s="32" t="s">
        <v>118</v>
      </c>
      <c r="E66" s="32" t="s">
        <v>84</v>
      </c>
      <c r="F66" s="26">
        <v>2562.6999999999998</v>
      </c>
      <c r="G66" s="26">
        <v>2562.6999999999998</v>
      </c>
    </row>
    <row r="67" spans="1:7" ht="31.2" x14ac:dyDescent="0.35">
      <c r="A67" s="10" t="s">
        <v>179</v>
      </c>
      <c r="B67" s="32" t="s">
        <v>21</v>
      </c>
      <c r="C67" s="32" t="s">
        <v>42</v>
      </c>
      <c r="D67" s="32" t="s">
        <v>118</v>
      </c>
      <c r="E67" s="32" t="s">
        <v>91</v>
      </c>
      <c r="F67" s="26">
        <v>1</v>
      </c>
      <c r="G67" s="26">
        <v>1</v>
      </c>
    </row>
    <row r="68" spans="1:7" ht="62.4" x14ac:dyDescent="0.35">
      <c r="A68" s="10" t="s">
        <v>104</v>
      </c>
      <c r="B68" s="32" t="s">
        <v>21</v>
      </c>
      <c r="C68" s="32" t="s">
        <v>42</v>
      </c>
      <c r="D68" s="32" t="s">
        <v>118</v>
      </c>
      <c r="E68" s="32" t="s">
        <v>105</v>
      </c>
      <c r="F68" s="26">
        <v>773.9</v>
      </c>
      <c r="G68" s="26">
        <v>773.9</v>
      </c>
    </row>
    <row r="69" spans="1:7" ht="78.599999999999994" x14ac:dyDescent="0.35">
      <c r="A69" s="12" t="s">
        <v>228</v>
      </c>
      <c r="B69" s="32" t="s">
        <v>21</v>
      </c>
      <c r="C69" s="32" t="s">
        <v>42</v>
      </c>
      <c r="D69" s="32" t="s">
        <v>233</v>
      </c>
      <c r="E69" s="32"/>
      <c r="F69" s="30">
        <f>F70</f>
        <v>30</v>
      </c>
      <c r="G69" s="30">
        <f>G70</f>
        <v>0</v>
      </c>
    </row>
    <row r="70" spans="1:7" ht="31.2" x14ac:dyDescent="0.35">
      <c r="A70" s="10" t="s">
        <v>232</v>
      </c>
      <c r="B70" s="32" t="s">
        <v>21</v>
      </c>
      <c r="C70" s="32" t="s">
        <v>42</v>
      </c>
      <c r="D70" s="32" t="s">
        <v>234</v>
      </c>
      <c r="E70" s="32"/>
      <c r="F70" s="30">
        <f>F71</f>
        <v>30</v>
      </c>
      <c r="G70" s="30">
        <f>G71</f>
        <v>0</v>
      </c>
    </row>
    <row r="71" spans="1:7" ht="31.2" x14ac:dyDescent="0.35">
      <c r="A71" s="10" t="s">
        <v>178</v>
      </c>
      <c r="B71" s="32" t="s">
        <v>21</v>
      </c>
      <c r="C71" s="32" t="s">
        <v>42</v>
      </c>
      <c r="D71" s="32" t="s">
        <v>234</v>
      </c>
      <c r="E71" s="32" t="s">
        <v>83</v>
      </c>
      <c r="F71" s="30">
        <v>30</v>
      </c>
      <c r="G71" s="30"/>
    </row>
    <row r="72" spans="1:7" ht="62.4" x14ac:dyDescent="0.35">
      <c r="A72" s="10" t="s">
        <v>372</v>
      </c>
      <c r="B72" s="34" t="s">
        <v>21</v>
      </c>
      <c r="C72" s="34" t="s">
        <v>42</v>
      </c>
      <c r="D72" s="34" t="s">
        <v>323</v>
      </c>
      <c r="E72" s="34"/>
      <c r="F72" s="26">
        <f>F73</f>
        <v>50</v>
      </c>
      <c r="G72" s="26">
        <f>G73</f>
        <v>50</v>
      </c>
    </row>
    <row r="73" spans="1:7" ht="31.2" x14ac:dyDescent="0.35">
      <c r="A73" s="10" t="s">
        <v>232</v>
      </c>
      <c r="B73" s="34" t="s">
        <v>21</v>
      </c>
      <c r="C73" s="34" t="s">
        <v>42</v>
      </c>
      <c r="D73" s="34" t="s">
        <v>324</v>
      </c>
      <c r="E73" s="34"/>
      <c r="F73" s="26">
        <f>F74</f>
        <v>50</v>
      </c>
      <c r="G73" s="26">
        <f>G74</f>
        <v>50</v>
      </c>
    </row>
    <row r="74" spans="1:7" ht="31.2" x14ac:dyDescent="0.35">
      <c r="A74" s="10" t="s">
        <v>322</v>
      </c>
      <c r="B74" s="34" t="s">
        <v>21</v>
      </c>
      <c r="C74" s="34" t="s">
        <v>42</v>
      </c>
      <c r="D74" s="34" t="s">
        <v>324</v>
      </c>
      <c r="E74" s="34" t="s">
        <v>83</v>
      </c>
      <c r="F74" s="26">
        <v>50</v>
      </c>
      <c r="G74" s="26">
        <v>50</v>
      </c>
    </row>
    <row r="75" spans="1:7" ht="78" x14ac:dyDescent="0.35">
      <c r="A75" s="10" t="s">
        <v>269</v>
      </c>
      <c r="B75" s="32" t="s">
        <v>21</v>
      </c>
      <c r="C75" s="32" t="s">
        <v>42</v>
      </c>
      <c r="D75" s="32" t="s">
        <v>270</v>
      </c>
      <c r="E75" s="32"/>
      <c r="F75" s="30">
        <f>F76</f>
        <v>400</v>
      </c>
      <c r="G75" s="30">
        <f>G76</f>
        <v>400</v>
      </c>
    </row>
    <row r="76" spans="1:7" ht="31.2" x14ac:dyDescent="0.35">
      <c r="A76" s="10" t="s">
        <v>232</v>
      </c>
      <c r="B76" s="32" t="s">
        <v>21</v>
      </c>
      <c r="C76" s="32" t="s">
        <v>42</v>
      </c>
      <c r="D76" s="32" t="s">
        <v>271</v>
      </c>
      <c r="E76" s="32"/>
      <c r="F76" s="30">
        <f>F77</f>
        <v>400</v>
      </c>
      <c r="G76" s="30">
        <f>G77</f>
        <v>400</v>
      </c>
    </row>
    <row r="77" spans="1:7" ht="31.2" x14ac:dyDescent="0.35">
      <c r="A77" s="10" t="s">
        <v>178</v>
      </c>
      <c r="B77" s="32" t="s">
        <v>21</v>
      </c>
      <c r="C77" s="32" t="s">
        <v>42</v>
      </c>
      <c r="D77" s="32" t="s">
        <v>271</v>
      </c>
      <c r="E77" s="32" t="s">
        <v>83</v>
      </c>
      <c r="F77" s="30">
        <v>400</v>
      </c>
      <c r="G77" s="30">
        <v>400</v>
      </c>
    </row>
    <row r="78" spans="1:7" ht="31.2" x14ac:dyDescent="0.35">
      <c r="A78" s="10" t="s">
        <v>67</v>
      </c>
      <c r="B78" s="32" t="s">
        <v>21</v>
      </c>
      <c r="C78" s="32" t="s">
        <v>42</v>
      </c>
      <c r="D78" s="32" t="s">
        <v>112</v>
      </c>
      <c r="E78" s="32"/>
      <c r="F78" s="30">
        <f t="shared" ref="F78:G80" si="5">F79</f>
        <v>100</v>
      </c>
      <c r="G78" s="30">
        <f t="shared" si="5"/>
        <v>100</v>
      </c>
    </row>
    <row r="79" spans="1:7" ht="31.2" x14ac:dyDescent="0.35">
      <c r="A79" s="10" t="s">
        <v>68</v>
      </c>
      <c r="B79" s="32" t="s">
        <v>21</v>
      </c>
      <c r="C79" s="32" t="s">
        <v>42</v>
      </c>
      <c r="D79" s="32" t="s">
        <v>119</v>
      </c>
      <c r="E79" s="32"/>
      <c r="F79" s="30">
        <f t="shared" si="5"/>
        <v>100</v>
      </c>
      <c r="G79" s="30">
        <f t="shared" si="5"/>
        <v>100</v>
      </c>
    </row>
    <row r="80" spans="1:7" x14ac:dyDescent="0.35">
      <c r="A80" s="10" t="s">
        <v>279</v>
      </c>
      <c r="B80" s="32" t="s">
        <v>21</v>
      </c>
      <c r="C80" s="32" t="s">
        <v>42</v>
      </c>
      <c r="D80" s="32" t="s">
        <v>120</v>
      </c>
      <c r="E80" s="32"/>
      <c r="F80" s="30">
        <f t="shared" si="5"/>
        <v>100</v>
      </c>
      <c r="G80" s="30">
        <f t="shared" si="5"/>
        <v>100</v>
      </c>
    </row>
    <row r="81" spans="1:7" x14ac:dyDescent="0.35">
      <c r="A81" s="10" t="s">
        <v>40</v>
      </c>
      <c r="B81" s="32" t="s">
        <v>21</v>
      </c>
      <c r="C81" s="32" t="s">
        <v>42</v>
      </c>
      <c r="D81" s="32" t="s">
        <v>120</v>
      </c>
      <c r="E81" s="32" t="s">
        <v>95</v>
      </c>
      <c r="F81" s="30">
        <v>100</v>
      </c>
      <c r="G81" s="30">
        <v>100</v>
      </c>
    </row>
    <row r="82" spans="1:7" x14ac:dyDescent="0.35">
      <c r="A82" s="8" t="s">
        <v>50</v>
      </c>
      <c r="B82" s="33" t="s">
        <v>17</v>
      </c>
      <c r="C82" s="32"/>
      <c r="D82" s="32"/>
      <c r="E82" s="32"/>
      <c r="F82" s="37">
        <f t="shared" ref="F82:G86" si="6">F83</f>
        <v>2975.8</v>
      </c>
      <c r="G82" s="37">
        <f t="shared" si="6"/>
        <v>3082.3</v>
      </c>
    </row>
    <row r="83" spans="1:7" ht="31.2" x14ac:dyDescent="0.35">
      <c r="A83" s="10" t="s">
        <v>51</v>
      </c>
      <c r="B83" s="32" t="s">
        <v>17</v>
      </c>
      <c r="C83" s="32" t="s">
        <v>11</v>
      </c>
      <c r="D83" s="32"/>
      <c r="E83" s="32"/>
      <c r="F83" s="30">
        <f t="shared" si="6"/>
        <v>2975.8</v>
      </c>
      <c r="G83" s="30">
        <f t="shared" si="6"/>
        <v>3082.3</v>
      </c>
    </row>
    <row r="84" spans="1:7" ht="62.4" x14ac:dyDescent="0.35">
      <c r="A84" s="10" t="s">
        <v>39</v>
      </c>
      <c r="B84" s="32" t="s">
        <v>17</v>
      </c>
      <c r="C84" s="32" t="s">
        <v>11</v>
      </c>
      <c r="D84" s="32" t="s">
        <v>111</v>
      </c>
      <c r="E84" s="32"/>
      <c r="F84" s="30">
        <f t="shared" si="6"/>
        <v>2975.8</v>
      </c>
      <c r="G84" s="30">
        <f t="shared" si="6"/>
        <v>3082.3</v>
      </c>
    </row>
    <row r="85" spans="1:7" ht="31.2" x14ac:dyDescent="0.35">
      <c r="A85" s="10" t="s">
        <v>49</v>
      </c>
      <c r="B85" s="32" t="s">
        <v>17</v>
      </c>
      <c r="C85" s="32" t="s">
        <v>11</v>
      </c>
      <c r="D85" s="32" t="s">
        <v>115</v>
      </c>
      <c r="E85" s="32"/>
      <c r="F85" s="30">
        <f t="shared" si="6"/>
        <v>2975.8</v>
      </c>
      <c r="G85" s="30">
        <f t="shared" si="6"/>
        <v>3082.3</v>
      </c>
    </row>
    <row r="86" spans="1:7" ht="78" x14ac:dyDescent="0.35">
      <c r="A86" s="10" t="s">
        <v>259</v>
      </c>
      <c r="B86" s="32" t="s">
        <v>17</v>
      </c>
      <c r="C86" s="32" t="s">
        <v>11</v>
      </c>
      <c r="D86" s="32" t="s">
        <v>121</v>
      </c>
      <c r="E86" s="32"/>
      <c r="F86" s="30">
        <f t="shared" si="6"/>
        <v>2975.8</v>
      </c>
      <c r="G86" s="30">
        <f t="shared" si="6"/>
        <v>3082.3</v>
      </c>
    </row>
    <row r="87" spans="1:7" x14ac:dyDescent="0.35">
      <c r="A87" s="10" t="s">
        <v>56</v>
      </c>
      <c r="B87" s="32" t="s">
        <v>17</v>
      </c>
      <c r="C87" s="32" t="s">
        <v>11</v>
      </c>
      <c r="D87" s="32" t="s">
        <v>121</v>
      </c>
      <c r="E87" s="32" t="s">
        <v>57</v>
      </c>
      <c r="F87" s="30">
        <v>2975.8</v>
      </c>
      <c r="G87" s="30">
        <v>3082.3</v>
      </c>
    </row>
    <row r="88" spans="1:7" ht="31.2" x14ac:dyDescent="0.35">
      <c r="A88" s="13" t="s">
        <v>7</v>
      </c>
      <c r="B88" s="33" t="s">
        <v>11</v>
      </c>
      <c r="C88" s="32"/>
      <c r="D88" s="32"/>
      <c r="E88" s="31"/>
      <c r="F88" s="37">
        <f>F89</f>
        <v>3715.0000000000005</v>
      </c>
      <c r="G88" s="37">
        <f>G89</f>
        <v>3715.0000000000005</v>
      </c>
    </row>
    <row r="89" spans="1:7" ht="62.4" x14ac:dyDescent="0.35">
      <c r="A89" s="11" t="s">
        <v>289</v>
      </c>
      <c r="B89" s="32" t="s">
        <v>11</v>
      </c>
      <c r="C89" s="32" t="s">
        <v>16</v>
      </c>
      <c r="D89" s="32"/>
      <c r="E89" s="31"/>
      <c r="F89" s="30">
        <f>F90+F97</f>
        <v>3715.0000000000005</v>
      </c>
      <c r="G89" s="30">
        <f>G90+G97</f>
        <v>3715.0000000000005</v>
      </c>
    </row>
    <row r="90" spans="1:7" ht="46.8" x14ac:dyDescent="0.35">
      <c r="A90" s="10" t="s">
        <v>75</v>
      </c>
      <c r="B90" s="32" t="s">
        <v>11</v>
      </c>
      <c r="C90" s="32" t="s">
        <v>16</v>
      </c>
      <c r="D90" s="32" t="s">
        <v>122</v>
      </c>
      <c r="E90" s="32"/>
      <c r="F90" s="30">
        <f>F91</f>
        <v>3153.6000000000004</v>
      </c>
      <c r="G90" s="30">
        <f>SUM(G91)</f>
        <v>3153.6000000000004</v>
      </c>
    </row>
    <row r="91" spans="1:7" ht="46.8" x14ac:dyDescent="0.35">
      <c r="A91" s="10" t="s">
        <v>76</v>
      </c>
      <c r="B91" s="32" t="s">
        <v>11</v>
      </c>
      <c r="C91" s="32" t="s">
        <v>16</v>
      </c>
      <c r="D91" s="32" t="s">
        <v>117</v>
      </c>
      <c r="E91" s="32"/>
      <c r="F91" s="30">
        <f>F92</f>
        <v>3153.6000000000004</v>
      </c>
      <c r="G91" s="30">
        <f>G92</f>
        <v>3153.6000000000004</v>
      </c>
    </row>
    <row r="92" spans="1:7" ht="46.8" x14ac:dyDescent="0.35">
      <c r="A92" s="10" t="s">
        <v>70</v>
      </c>
      <c r="B92" s="32" t="s">
        <v>11</v>
      </c>
      <c r="C92" s="32" t="s">
        <v>16</v>
      </c>
      <c r="D92" s="32" t="s">
        <v>123</v>
      </c>
      <c r="E92" s="32"/>
      <c r="F92" s="30">
        <f>F93+F94+F95+F96</f>
        <v>3153.6000000000004</v>
      </c>
      <c r="G92" s="30">
        <f>G93+G96+G94+G95</f>
        <v>3153.6000000000004</v>
      </c>
    </row>
    <row r="93" spans="1:7" ht="31.2" x14ac:dyDescent="0.35">
      <c r="A93" s="11" t="s">
        <v>103</v>
      </c>
      <c r="B93" s="32" t="s">
        <v>11</v>
      </c>
      <c r="C93" s="32" t="s">
        <v>16</v>
      </c>
      <c r="D93" s="32" t="s">
        <v>123</v>
      </c>
      <c r="E93" s="32" t="s">
        <v>84</v>
      </c>
      <c r="F93" s="30">
        <v>2568.8000000000002</v>
      </c>
      <c r="G93" s="30">
        <v>2568.8000000000002</v>
      </c>
    </row>
    <row r="94" spans="1:7" ht="31.2" x14ac:dyDescent="0.35">
      <c r="A94" s="11" t="s">
        <v>179</v>
      </c>
      <c r="B94" s="32" t="s">
        <v>11</v>
      </c>
      <c r="C94" s="32" t="s">
        <v>16</v>
      </c>
      <c r="D94" s="32" t="s">
        <v>123</v>
      </c>
      <c r="E94" s="32" t="s">
        <v>91</v>
      </c>
      <c r="F94" s="30">
        <v>2</v>
      </c>
      <c r="G94" s="30">
        <v>2</v>
      </c>
    </row>
    <row r="95" spans="1:7" ht="62.4" x14ac:dyDescent="0.35">
      <c r="A95" s="11" t="s">
        <v>104</v>
      </c>
      <c r="B95" s="32" t="s">
        <v>11</v>
      </c>
      <c r="C95" s="32" t="s">
        <v>16</v>
      </c>
      <c r="D95" s="32" t="s">
        <v>123</v>
      </c>
      <c r="E95" s="32" t="s">
        <v>105</v>
      </c>
      <c r="F95" s="30">
        <v>517.79999999999995</v>
      </c>
      <c r="G95" s="30">
        <v>517.79999999999995</v>
      </c>
    </row>
    <row r="96" spans="1:7" ht="31.2" x14ac:dyDescent="0.35">
      <c r="A96" s="10" t="s">
        <v>178</v>
      </c>
      <c r="B96" s="32" t="s">
        <v>11</v>
      </c>
      <c r="C96" s="32" t="s">
        <v>16</v>
      </c>
      <c r="D96" s="32" t="s">
        <v>123</v>
      </c>
      <c r="E96" s="32" t="s">
        <v>83</v>
      </c>
      <c r="F96" s="30">
        <v>65</v>
      </c>
      <c r="G96" s="30">
        <v>65</v>
      </c>
    </row>
    <row r="97" spans="1:7" ht="49.2" customHeight="1" x14ac:dyDescent="0.35">
      <c r="A97" s="10" t="s">
        <v>236</v>
      </c>
      <c r="B97" s="32" t="s">
        <v>11</v>
      </c>
      <c r="C97" s="32" t="s">
        <v>16</v>
      </c>
      <c r="D97" s="32" t="s">
        <v>204</v>
      </c>
      <c r="E97" s="32"/>
      <c r="F97" s="30">
        <f>F98</f>
        <v>561.4</v>
      </c>
      <c r="G97" s="30">
        <f>G98</f>
        <v>561.4</v>
      </c>
    </row>
    <row r="98" spans="1:7" ht="68.400000000000006" customHeight="1" x14ac:dyDescent="0.35">
      <c r="A98" s="10" t="s">
        <v>235</v>
      </c>
      <c r="B98" s="32" t="s">
        <v>11</v>
      </c>
      <c r="C98" s="32" t="s">
        <v>16</v>
      </c>
      <c r="D98" s="32" t="s">
        <v>237</v>
      </c>
      <c r="E98" s="32"/>
      <c r="F98" s="30">
        <f>F99+F102</f>
        <v>561.4</v>
      </c>
      <c r="G98" s="30">
        <f>G99+G102</f>
        <v>561.4</v>
      </c>
    </row>
    <row r="99" spans="1:7" ht="64.2" customHeight="1" x14ac:dyDescent="0.35">
      <c r="A99" s="10" t="s">
        <v>206</v>
      </c>
      <c r="B99" s="32" t="s">
        <v>11</v>
      </c>
      <c r="C99" s="32" t="s">
        <v>16</v>
      </c>
      <c r="D99" s="32" t="s">
        <v>249</v>
      </c>
      <c r="E99" s="32"/>
      <c r="F99" s="30">
        <f>F101+F100</f>
        <v>511.4</v>
      </c>
      <c r="G99" s="30">
        <f>G101+G100</f>
        <v>511.4</v>
      </c>
    </row>
    <row r="100" spans="1:7" ht="39" customHeight="1" x14ac:dyDescent="0.35">
      <c r="A100" s="10" t="s">
        <v>178</v>
      </c>
      <c r="B100" s="32" t="s">
        <v>11</v>
      </c>
      <c r="C100" s="32" t="s">
        <v>16</v>
      </c>
      <c r="D100" s="32" t="s">
        <v>249</v>
      </c>
      <c r="E100" s="32" t="s">
        <v>83</v>
      </c>
      <c r="F100" s="30">
        <v>100</v>
      </c>
      <c r="G100" s="30">
        <v>100</v>
      </c>
    </row>
    <row r="101" spans="1:7" ht="31.5" customHeight="1" x14ac:dyDescent="0.35">
      <c r="A101" s="10" t="s">
        <v>176</v>
      </c>
      <c r="B101" s="32" t="s">
        <v>11</v>
      </c>
      <c r="C101" s="32" t="s">
        <v>16</v>
      </c>
      <c r="D101" s="32" t="s">
        <v>249</v>
      </c>
      <c r="E101" s="32" t="s">
        <v>98</v>
      </c>
      <c r="F101" s="30">
        <v>411.4</v>
      </c>
      <c r="G101" s="30">
        <v>411.4</v>
      </c>
    </row>
    <row r="102" spans="1:7" ht="61.95" customHeight="1" x14ac:dyDescent="0.35">
      <c r="A102" s="10" t="s">
        <v>205</v>
      </c>
      <c r="B102" s="32" t="s">
        <v>11</v>
      </c>
      <c r="C102" s="32" t="s">
        <v>16</v>
      </c>
      <c r="D102" s="32" t="s">
        <v>238</v>
      </c>
      <c r="E102" s="32"/>
      <c r="F102" s="30">
        <f>F103</f>
        <v>50</v>
      </c>
      <c r="G102" s="30">
        <f>G103</f>
        <v>50</v>
      </c>
    </row>
    <row r="103" spans="1:7" x14ac:dyDescent="0.35">
      <c r="A103" s="10" t="s">
        <v>176</v>
      </c>
      <c r="B103" s="32" t="s">
        <v>11</v>
      </c>
      <c r="C103" s="32" t="s">
        <v>16</v>
      </c>
      <c r="D103" s="32" t="s">
        <v>238</v>
      </c>
      <c r="E103" s="32" t="s">
        <v>98</v>
      </c>
      <c r="F103" s="30">
        <v>50</v>
      </c>
      <c r="G103" s="30">
        <v>50</v>
      </c>
    </row>
    <row r="104" spans="1:7" x14ac:dyDescent="0.35">
      <c r="A104" s="13" t="s">
        <v>61</v>
      </c>
      <c r="B104" s="33" t="s">
        <v>12</v>
      </c>
      <c r="C104" s="33"/>
      <c r="D104" s="33"/>
      <c r="E104" s="35"/>
      <c r="F104" s="37">
        <f>F105+F110+F115+F123</f>
        <v>11780.300000000001</v>
      </c>
      <c r="G104" s="37">
        <f>G105+G110+G115+G123</f>
        <v>13679.800000000001</v>
      </c>
    </row>
    <row r="105" spans="1:7" x14ac:dyDescent="0.35">
      <c r="A105" s="11" t="s">
        <v>62</v>
      </c>
      <c r="B105" s="32" t="s">
        <v>12</v>
      </c>
      <c r="C105" s="32" t="s">
        <v>13</v>
      </c>
      <c r="D105" s="32"/>
      <c r="E105" s="31"/>
      <c r="F105" s="30">
        <f>F106</f>
        <v>270</v>
      </c>
      <c r="G105" s="30">
        <f>G108</f>
        <v>270</v>
      </c>
    </row>
    <row r="106" spans="1:7" ht="31.2" x14ac:dyDescent="0.35">
      <c r="A106" s="11" t="s">
        <v>148</v>
      </c>
      <c r="B106" s="32" t="s">
        <v>12</v>
      </c>
      <c r="C106" s="32" t="s">
        <v>13</v>
      </c>
      <c r="D106" s="32" t="s">
        <v>149</v>
      </c>
      <c r="E106" s="31"/>
      <c r="F106" s="30">
        <f>F107</f>
        <v>270</v>
      </c>
      <c r="G106" s="30">
        <f>G107</f>
        <v>270</v>
      </c>
    </row>
    <row r="107" spans="1:7" ht="31.2" x14ac:dyDescent="0.35">
      <c r="A107" s="11" t="s">
        <v>150</v>
      </c>
      <c r="B107" s="32" t="s">
        <v>12</v>
      </c>
      <c r="C107" s="32" t="s">
        <v>13</v>
      </c>
      <c r="D107" s="32" t="s">
        <v>151</v>
      </c>
      <c r="E107" s="31"/>
      <c r="F107" s="30">
        <f>F108</f>
        <v>270</v>
      </c>
      <c r="G107" s="30">
        <f>G108</f>
        <v>270</v>
      </c>
    </row>
    <row r="108" spans="1:7" ht="31.2" x14ac:dyDescent="0.35">
      <c r="A108" s="11" t="s">
        <v>215</v>
      </c>
      <c r="B108" s="32" t="s">
        <v>12</v>
      </c>
      <c r="C108" s="32" t="s">
        <v>13</v>
      </c>
      <c r="D108" s="32" t="s">
        <v>143</v>
      </c>
      <c r="E108" s="31"/>
      <c r="F108" s="30">
        <f>F109</f>
        <v>270</v>
      </c>
      <c r="G108" s="30">
        <f>G109</f>
        <v>270</v>
      </c>
    </row>
    <row r="109" spans="1:7" ht="31.2" x14ac:dyDescent="0.35">
      <c r="A109" s="11" t="s">
        <v>178</v>
      </c>
      <c r="B109" s="32" t="s">
        <v>12</v>
      </c>
      <c r="C109" s="32" t="s">
        <v>13</v>
      </c>
      <c r="D109" s="32" t="s">
        <v>143</v>
      </c>
      <c r="E109" s="31">
        <v>244</v>
      </c>
      <c r="F109" s="30">
        <v>270</v>
      </c>
      <c r="G109" s="30">
        <v>270</v>
      </c>
    </row>
    <row r="110" spans="1:7" x14ac:dyDescent="0.35">
      <c r="A110" s="11" t="s">
        <v>175</v>
      </c>
      <c r="B110" s="32" t="s">
        <v>12</v>
      </c>
      <c r="C110" s="32" t="s">
        <v>19</v>
      </c>
      <c r="D110" s="32"/>
      <c r="E110" s="31"/>
      <c r="F110" s="30">
        <f t="shared" ref="F110:G113" si="7">F111</f>
        <v>60</v>
      </c>
      <c r="G110" s="30">
        <f t="shared" si="7"/>
        <v>60</v>
      </c>
    </row>
    <row r="111" spans="1:7" ht="31.2" x14ac:dyDescent="0.35">
      <c r="A111" s="11" t="s">
        <v>148</v>
      </c>
      <c r="B111" s="32" t="s">
        <v>12</v>
      </c>
      <c r="C111" s="32" t="s">
        <v>19</v>
      </c>
      <c r="D111" s="32" t="s">
        <v>149</v>
      </c>
      <c r="E111" s="31"/>
      <c r="F111" s="30">
        <f t="shared" si="7"/>
        <v>60</v>
      </c>
      <c r="G111" s="30">
        <f t="shared" si="7"/>
        <v>60</v>
      </c>
    </row>
    <row r="112" spans="1:7" ht="31.2" x14ac:dyDescent="0.35">
      <c r="A112" s="11" t="s">
        <v>153</v>
      </c>
      <c r="B112" s="32" t="s">
        <v>12</v>
      </c>
      <c r="C112" s="32" t="s">
        <v>19</v>
      </c>
      <c r="D112" s="32" t="s">
        <v>152</v>
      </c>
      <c r="E112" s="31"/>
      <c r="F112" s="30">
        <f t="shared" si="7"/>
        <v>60</v>
      </c>
      <c r="G112" s="30">
        <f t="shared" si="7"/>
        <v>60</v>
      </c>
    </row>
    <row r="113" spans="1:7" ht="78" x14ac:dyDescent="0.35">
      <c r="A113" s="11" t="s">
        <v>203</v>
      </c>
      <c r="B113" s="32" t="s">
        <v>12</v>
      </c>
      <c r="C113" s="32" t="s">
        <v>19</v>
      </c>
      <c r="D113" s="32" t="s">
        <v>239</v>
      </c>
      <c r="E113" s="31"/>
      <c r="F113" s="30">
        <f t="shared" si="7"/>
        <v>60</v>
      </c>
      <c r="G113" s="30">
        <f t="shared" si="7"/>
        <v>60</v>
      </c>
    </row>
    <row r="114" spans="1:7" x14ac:dyDescent="0.35">
      <c r="A114" s="11" t="s">
        <v>176</v>
      </c>
      <c r="B114" s="32" t="s">
        <v>12</v>
      </c>
      <c r="C114" s="32" t="s">
        <v>19</v>
      </c>
      <c r="D114" s="32" t="s">
        <v>239</v>
      </c>
      <c r="E114" s="31">
        <v>540</v>
      </c>
      <c r="F114" s="30">
        <v>60</v>
      </c>
      <c r="G114" s="30">
        <v>60</v>
      </c>
    </row>
    <row r="115" spans="1:7" ht="31.2" x14ac:dyDescent="0.35">
      <c r="A115" s="11" t="s">
        <v>71</v>
      </c>
      <c r="B115" s="32" t="s">
        <v>12</v>
      </c>
      <c r="C115" s="32" t="s">
        <v>15</v>
      </c>
      <c r="D115" s="32"/>
      <c r="E115" s="31"/>
      <c r="F115" s="30">
        <f>F116</f>
        <v>10329.6</v>
      </c>
      <c r="G115" s="30">
        <f>G116</f>
        <v>12259.1</v>
      </c>
    </row>
    <row r="116" spans="1:7" ht="31.2" x14ac:dyDescent="0.35">
      <c r="A116" s="11" t="s">
        <v>148</v>
      </c>
      <c r="B116" s="32" t="s">
        <v>12</v>
      </c>
      <c r="C116" s="32" t="s">
        <v>15</v>
      </c>
      <c r="D116" s="32" t="s">
        <v>149</v>
      </c>
      <c r="E116" s="31"/>
      <c r="F116" s="30">
        <f>F117</f>
        <v>10329.6</v>
      </c>
      <c r="G116" s="30">
        <f>G117</f>
        <v>12259.1</v>
      </c>
    </row>
    <row r="117" spans="1:7" ht="31.2" x14ac:dyDescent="0.35">
      <c r="A117" s="11" t="s">
        <v>153</v>
      </c>
      <c r="B117" s="32" t="s">
        <v>12</v>
      </c>
      <c r="C117" s="32" t="s">
        <v>15</v>
      </c>
      <c r="D117" s="32" t="s">
        <v>152</v>
      </c>
      <c r="E117" s="31"/>
      <c r="F117" s="30">
        <f>F118+F121</f>
        <v>10329.6</v>
      </c>
      <c r="G117" s="30">
        <f>G118+G121</f>
        <v>12259.1</v>
      </c>
    </row>
    <row r="118" spans="1:7" ht="62.4" x14ac:dyDescent="0.35">
      <c r="A118" s="11" t="s">
        <v>190</v>
      </c>
      <c r="B118" s="32" t="s">
        <v>12</v>
      </c>
      <c r="C118" s="32" t="s">
        <v>15</v>
      </c>
      <c r="D118" s="32" t="s">
        <v>325</v>
      </c>
      <c r="E118" s="31"/>
      <c r="F118" s="30">
        <f>F119+F120</f>
        <v>5879.1</v>
      </c>
      <c r="G118" s="30">
        <f>G119+G120</f>
        <v>7808.6</v>
      </c>
    </row>
    <row r="119" spans="1:7" ht="31.2" x14ac:dyDescent="0.35">
      <c r="A119" s="11" t="s">
        <v>178</v>
      </c>
      <c r="B119" s="32" t="s">
        <v>12</v>
      </c>
      <c r="C119" s="32" t="s">
        <v>15</v>
      </c>
      <c r="D119" s="32" t="s">
        <v>325</v>
      </c>
      <c r="E119" s="31">
        <v>244</v>
      </c>
      <c r="F119" s="30">
        <v>2850.7</v>
      </c>
      <c r="G119" s="30">
        <v>4780.2</v>
      </c>
    </row>
    <row r="120" spans="1:7" x14ac:dyDescent="0.35">
      <c r="A120" s="11" t="s">
        <v>176</v>
      </c>
      <c r="B120" s="32" t="s">
        <v>12</v>
      </c>
      <c r="C120" s="32" t="s">
        <v>15</v>
      </c>
      <c r="D120" s="32" t="s">
        <v>325</v>
      </c>
      <c r="E120" s="31">
        <v>540</v>
      </c>
      <c r="F120" s="30">
        <v>3028.4</v>
      </c>
      <c r="G120" s="30">
        <v>3028.4</v>
      </c>
    </row>
    <row r="121" spans="1:7" ht="62.4" x14ac:dyDescent="0.35">
      <c r="A121" s="10" t="s">
        <v>290</v>
      </c>
      <c r="B121" s="32" t="s">
        <v>12</v>
      </c>
      <c r="C121" s="32" t="s">
        <v>15</v>
      </c>
      <c r="D121" s="32" t="s">
        <v>379</v>
      </c>
      <c r="E121" s="31"/>
      <c r="F121" s="30">
        <f>F122</f>
        <v>4450.5</v>
      </c>
      <c r="G121" s="30">
        <f>G122</f>
        <v>4450.5</v>
      </c>
    </row>
    <row r="122" spans="1:7" ht="31.2" x14ac:dyDescent="0.35">
      <c r="A122" s="11" t="s">
        <v>178</v>
      </c>
      <c r="B122" s="32" t="s">
        <v>12</v>
      </c>
      <c r="C122" s="32" t="s">
        <v>15</v>
      </c>
      <c r="D122" s="32" t="s">
        <v>379</v>
      </c>
      <c r="E122" s="31">
        <v>244</v>
      </c>
      <c r="F122" s="30">
        <v>4450.5</v>
      </c>
      <c r="G122" s="30">
        <v>4450.5</v>
      </c>
    </row>
    <row r="123" spans="1:7" ht="31.2" x14ac:dyDescent="0.35">
      <c r="A123" s="11" t="s">
        <v>63</v>
      </c>
      <c r="B123" s="32" t="s">
        <v>12</v>
      </c>
      <c r="C123" s="32" t="s">
        <v>24</v>
      </c>
      <c r="D123" s="32"/>
      <c r="E123" s="31"/>
      <c r="F123" s="30">
        <f>F124+F127+F130</f>
        <v>1120.7</v>
      </c>
      <c r="G123" s="30">
        <f>G124+G127+G130</f>
        <v>1090.7</v>
      </c>
    </row>
    <row r="124" spans="1:7" ht="78" x14ac:dyDescent="0.35">
      <c r="A124" s="11" t="s">
        <v>373</v>
      </c>
      <c r="B124" s="32" t="s">
        <v>12</v>
      </c>
      <c r="C124" s="32" t="s">
        <v>24</v>
      </c>
      <c r="D124" s="32" t="s">
        <v>256</v>
      </c>
      <c r="E124" s="31"/>
      <c r="F124" s="30">
        <f>F125</f>
        <v>30</v>
      </c>
      <c r="G124" s="30">
        <f>G125</f>
        <v>0</v>
      </c>
    </row>
    <row r="125" spans="1:7" ht="31.2" x14ac:dyDescent="0.35">
      <c r="A125" s="11" t="s">
        <v>232</v>
      </c>
      <c r="B125" s="32" t="s">
        <v>12</v>
      </c>
      <c r="C125" s="32" t="s">
        <v>24</v>
      </c>
      <c r="D125" s="32" t="s">
        <v>257</v>
      </c>
      <c r="E125" s="31"/>
      <c r="F125" s="30">
        <f>F126</f>
        <v>30</v>
      </c>
      <c r="G125" s="30">
        <f>G126</f>
        <v>0</v>
      </c>
    </row>
    <row r="126" spans="1:7" ht="62.4" x14ac:dyDescent="0.35">
      <c r="A126" s="11" t="s">
        <v>192</v>
      </c>
      <c r="B126" s="32" t="s">
        <v>12</v>
      </c>
      <c r="C126" s="32" t="s">
        <v>24</v>
      </c>
      <c r="D126" s="32" t="s">
        <v>257</v>
      </c>
      <c r="E126" s="32" t="s">
        <v>193</v>
      </c>
      <c r="F126" s="30">
        <v>30</v>
      </c>
      <c r="G126" s="30">
        <v>0</v>
      </c>
    </row>
    <row r="127" spans="1:7" ht="62.4" x14ac:dyDescent="0.35">
      <c r="A127" s="11" t="s">
        <v>374</v>
      </c>
      <c r="B127" s="32" t="s">
        <v>12</v>
      </c>
      <c r="C127" s="32" t="s">
        <v>24</v>
      </c>
      <c r="D127" s="32" t="s">
        <v>280</v>
      </c>
      <c r="E127" s="32"/>
      <c r="F127" s="30">
        <f>F128</f>
        <v>150</v>
      </c>
      <c r="G127" s="30">
        <f>G128</f>
        <v>150</v>
      </c>
    </row>
    <row r="128" spans="1:7" ht="31.2" x14ac:dyDescent="0.35">
      <c r="A128" s="11" t="s">
        <v>240</v>
      </c>
      <c r="B128" s="32" t="s">
        <v>12</v>
      </c>
      <c r="C128" s="32" t="s">
        <v>24</v>
      </c>
      <c r="D128" s="32" t="s">
        <v>281</v>
      </c>
      <c r="E128" s="32"/>
      <c r="F128" s="30">
        <f>F129</f>
        <v>150</v>
      </c>
      <c r="G128" s="30">
        <f>G129</f>
        <v>150</v>
      </c>
    </row>
    <row r="129" spans="1:7" x14ac:dyDescent="0.35">
      <c r="A129" s="11" t="s">
        <v>160</v>
      </c>
      <c r="B129" s="32" t="s">
        <v>12</v>
      </c>
      <c r="C129" s="32" t="s">
        <v>24</v>
      </c>
      <c r="D129" s="32" t="s">
        <v>281</v>
      </c>
      <c r="E129" s="32" t="s">
        <v>161</v>
      </c>
      <c r="F129" s="30">
        <v>150</v>
      </c>
      <c r="G129" s="30">
        <v>150</v>
      </c>
    </row>
    <row r="130" spans="1:7" ht="31.2" x14ac:dyDescent="0.35">
      <c r="A130" s="28" t="s">
        <v>148</v>
      </c>
      <c r="B130" s="34" t="s">
        <v>12</v>
      </c>
      <c r="C130" s="34" t="s">
        <v>24</v>
      </c>
      <c r="D130" s="34" t="s">
        <v>149</v>
      </c>
      <c r="E130" s="34"/>
      <c r="F130" s="26">
        <f>F134+F131</f>
        <v>940.7</v>
      </c>
      <c r="G130" s="26">
        <f>G134+G131</f>
        <v>940.7</v>
      </c>
    </row>
    <row r="131" spans="1:7" ht="31.2" x14ac:dyDescent="0.35">
      <c r="A131" s="10" t="s">
        <v>328</v>
      </c>
      <c r="B131" s="34" t="s">
        <v>12</v>
      </c>
      <c r="C131" s="34" t="s">
        <v>24</v>
      </c>
      <c r="D131" s="34" t="s">
        <v>326</v>
      </c>
      <c r="E131" s="34"/>
      <c r="F131" s="26">
        <f>F132</f>
        <v>930.7</v>
      </c>
      <c r="G131" s="26">
        <f>G132</f>
        <v>930.7</v>
      </c>
    </row>
    <row r="132" spans="1:7" ht="46.8" x14ac:dyDescent="0.35">
      <c r="A132" s="10" t="s">
        <v>329</v>
      </c>
      <c r="B132" s="34" t="s">
        <v>12</v>
      </c>
      <c r="C132" s="34" t="s">
        <v>24</v>
      </c>
      <c r="D132" s="34" t="s">
        <v>327</v>
      </c>
      <c r="E132" s="34"/>
      <c r="F132" s="26">
        <f>F133</f>
        <v>930.7</v>
      </c>
      <c r="G132" s="26">
        <f>G133</f>
        <v>930.7</v>
      </c>
    </row>
    <row r="133" spans="1:7" ht="31.2" x14ac:dyDescent="0.35">
      <c r="A133" s="10" t="s">
        <v>178</v>
      </c>
      <c r="B133" s="34" t="s">
        <v>12</v>
      </c>
      <c r="C133" s="34" t="s">
        <v>24</v>
      </c>
      <c r="D133" s="34" t="s">
        <v>327</v>
      </c>
      <c r="E133" s="34" t="s">
        <v>83</v>
      </c>
      <c r="F133" s="26">
        <v>930.7</v>
      </c>
      <c r="G133" s="26">
        <v>930.7</v>
      </c>
    </row>
    <row r="134" spans="1:7" ht="31.2" x14ac:dyDescent="0.35">
      <c r="A134" s="11" t="s">
        <v>241</v>
      </c>
      <c r="B134" s="32" t="s">
        <v>12</v>
      </c>
      <c r="C134" s="32" t="s">
        <v>24</v>
      </c>
      <c r="D134" s="32" t="s">
        <v>242</v>
      </c>
      <c r="E134" s="32"/>
      <c r="F134" s="30">
        <f>F135</f>
        <v>10</v>
      </c>
      <c r="G134" s="30">
        <f>G135</f>
        <v>10</v>
      </c>
    </row>
    <row r="135" spans="1:7" ht="31.2" x14ac:dyDescent="0.35">
      <c r="A135" s="11" t="s">
        <v>174</v>
      </c>
      <c r="B135" s="32" t="s">
        <v>12</v>
      </c>
      <c r="C135" s="32" t="s">
        <v>24</v>
      </c>
      <c r="D135" s="32" t="s">
        <v>243</v>
      </c>
      <c r="E135" s="32"/>
      <c r="F135" s="30">
        <f>F136</f>
        <v>10</v>
      </c>
      <c r="G135" s="30">
        <f>G136</f>
        <v>10</v>
      </c>
    </row>
    <row r="136" spans="1:7" ht="31.2" x14ac:dyDescent="0.35">
      <c r="A136" s="11" t="s">
        <v>178</v>
      </c>
      <c r="B136" s="32" t="s">
        <v>12</v>
      </c>
      <c r="C136" s="32" t="s">
        <v>24</v>
      </c>
      <c r="D136" s="32" t="s">
        <v>243</v>
      </c>
      <c r="E136" s="32" t="s">
        <v>83</v>
      </c>
      <c r="F136" s="30">
        <v>10</v>
      </c>
      <c r="G136" s="30">
        <v>10</v>
      </c>
    </row>
    <row r="137" spans="1:7" ht="31.8" x14ac:dyDescent="0.35">
      <c r="A137" s="20" t="s">
        <v>258</v>
      </c>
      <c r="B137" s="33" t="s">
        <v>13</v>
      </c>
      <c r="C137" s="32"/>
      <c r="D137" s="32"/>
      <c r="E137" s="31"/>
      <c r="F137" s="37">
        <f>F150+F138</f>
        <v>49157.200000000004</v>
      </c>
      <c r="G137" s="37">
        <f>G150+G138</f>
        <v>8501.2999999999993</v>
      </c>
    </row>
    <row r="138" spans="1:7" x14ac:dyDescent="0.35">
      <c r="A138" s="10" t="s">
        <v>296</v>
      </c>
      <c r="B138" s="34" t="s">
        <v>13</v>
      </c>
      <c r="C138" s="34" t="s">
        <v>17</v>
      </c>
      <c r="D138" s="34"/>
      <c r="E138" s="31"/>
      <c r="F138" s="30">
        <f>F139+F146</f>
        <v>44139.9</v>
      </c>
      <c r="G138" s="30">
        <f>G139+G146</f>
        <v>3484</v>
      </c>
    </row>
    <row r="139" spans="1:7" ht="31.8" x14ac:dyDescent="0.35">
      <c r="A139" s="15" t="s">
        <v>196</v>
      </c>
      <c r="B139" s="32" t="s">
        <v>13</v>
      </c>
      <c r="C139" s="32" t="s">
        <v>17</v>
      </c>
      <c r="D139" s="32" t="s">
        <v>197</v>
      </c>
      <c r="E139" s="31"/>
      <c r="F139" s="30">
        <f t="shared" ref="F139:G139" si="8">F140</f>
        <v>40839.9</v>
      </c>
      <c r="G139" s="30">
        <f t="shared" si="8"/>
        <v>384</v>
      </c>
    </row>
    <row r="140" spans="1:7" ht="31.8" x14ac:dyDescent="0.35">
      <c r="A140" s="15" t="s">
        <v>198</v>
      </c>
      <c r="B140" s="32" t="s">
        <v>13</v>
      </c>
      <c r="C140" s="32" t="s">
        <v>17</v>
      </c>
      <c r="D140" s="32" t="s">
        <v>199</v>
      </c>
      <c r="E140" s="31"/>
      <c r="F140" s="30">
        <f>F141+F144</f>
        <v>40839.9</v>
      </c>
      <c r="G140" s="30">
        <f>G141+G144</f>
        <v>384</v>
      </c>
    </row>
    <row r="141" spans="1:7" ht="31.2" x14ac:dyDescent="0.35">
      <c r="A141" s="10" t="s">
        <v>200</v>
      </c>
      <c r="B141" s="34" t="s">
        <v>13</v>
      </c>
      <c r="C141" s="34" t="s">
        <v>17</v>
      </c>
      <c r="D141" s="34" t="s">
        <v>252</v>
      </c>
      <c r="E141" s="34"/>
      <c r="F141" s="26">
        <f>F142+F143</f>
        <v>384</v>
      </c>
      <c r="G141" s="26">
        <f>G142+G143</f>
        <v>384</v>
      </c>
    </row>
    <row r="142" spans="1:7" ht="31.2" x14ac:dyDescent="0.35">
      <c r="A142" s="10" t="s">
        <v>178</v>
      </c>
      <c r="B142" s="34" t="s">
        <v>13</v>
      </c>
      <c r="C142" s="34" t="s">
        <v>17</v>
      </c>
      <c r="D142" s="34" t="s">
        <v>252</v>
      </c>
      <c r="E142" s="34" t="s">
        <v>83</v>
      </c>
      <c r="F142" s="26">
        <v>100</v>
      </c>
      <c r="G142" s="30">
        <v>100</v>
      </c>
    </row>
    <row r="143" spans="1:7" x14ac:dyDescent="0.35">
      <c r="A143" s="15" t="s">
        <v>176</v>
      </c>
      <c r="B143" s="32" t="s">
        <v>13</v>
      </c>
      <c r="C143" s="32" t="s">
        <v>17</v>
      </c>
      <c r="D143" s="32" t="s">
        <v>252</v>
      </c>
      <c r="E143" s="31">
        <v>540</v>
      </c>
      <c r="F143" s="30">
        <v>284</v>
      </c>
      <c r="G143" s="30">
        <v>284</v>
      </c>
    </row>
    <row r="144" spans="1:7" ht="31.8" x14ac:dyDescent="0.35">
      <c r="A144" s="15" t="s">
        <v>359</v>
      </c>
      <c r="B144" s="39" t="s">
        <v>13</v>
      </c>
      <c r="C144" s="39" t="s">
        <v>17</v>
      </c>
      <c r="D144" s="39" t="s">
        <v>357</v>
      </c>
      <c r="E144" s="39"/>
      <c r="F144" s="40">
        <f>F145</f>
        <v>40455.9</v>
      </c>
      <c r="G144" s="40">
        <f>G145</f>
        <v>0</v>
      </c>
    </row>
    <row r="145" spans="1:7" ht="63" x14ac:dyDescent="0.35">
      <c r="A145" s="15" t="s">
        <v>360</v>
      </c>
      <c r="B145" s="39" t="s">
        <v>13</v>
      </c>
      <c r="C145" s="39" t="s">
        <v>17</v>
      </c>
      <c r="D145" s="39" t="s">
        <v>357</v>
      </c>
      <c r="E145" s="39" t="s">
        <v>358</v>
      </c>
      <c r="F145" s="40">
        <v>40455.9</v>
      </c>
      <c r="G145" s="41"/>
    </row>
    <row r="146" spans="1:7" ht="31.8" x14ac:dyDescent="0.35">
      <c r="A146" s="15" t="s">
        <v>67</v>
      </c>
      <c r="B146" s="34" t="s">
        <v>13</v>
      </c>
      <c r="C146" s="34" t="s">
        <v>17</v>
      </c>
      <c r="D146" s="34" t="s">
        <v>112</v>
      </c>
      <c r="E146" s="34"/>
      <c r="F146" s="26">
        <f t="shared" ref="F146:G148" si="9">F147</f>
        <v>3300</v>
      </c>
      <c r="G146" s="26">
        <f t="shared" si="9"/>
        <v>3100</v>
      </c>
    </row>
    <row r="147" spans="1:7" ht="31.8" x14ac:dyDescent="0.35">
      <c r="A147" s="15" t="s">
        <v>68</v>
      </c>
      <c r="B147" s="34" t="s">
        <v>13</v>
      </c>
      <c r="C147" s="34" t="s">
        <v>17</v>
      </c>
      <c r="D147" s="34" t="s">
        <v>119</v>
      </c>
      <c r="E147" s="34"/>
      <c r="F147" s="26">
        <f t="shared" si="9"/>
        <v>3300</v>
      </c>
      <c r="G147" s="26">
        <f t="shared" si="9"/>
        <v>3100</v>
      </c>
    </row>
    <row r="148" spans="1:7" ht="31.8" x14ac:dyDescent="0.35">
      <c r="A148" s="15" t="s">
        <v>294</v>
      </c>
      <c r="B148" s="34" t="s">
        <v>13</v>
      </c>
      <c r="C148" s="34" t="s">
        <v>17</v>
      </c>
      <c r="D148" s="34" t="s">
        <v>295</v>
      </c>
      <c r="E148" s="34"/>
      <c r="F148" s="26">
        <f t="shared" si="9"/>
        <v>3300</v>
      </c>
      <c r="G148" s="26">
        <f t="shared" si="9"/>
        <v>3100</v>
      </c>
    </row>
    <row r="149" spans="1:7" ht="141" x14ac:dyDescent="0.35">
      <c r="A149" s="29" t="s">
        <v>331</v>
      </c>
      <c r="B149" s="34" t="s">
        <v>13</v>
      </c>
      <c r="C149" s="34" t="s">
        <v>17</v>
      </c>
      <c r="D149" s="34" t="s">
        <v>295</v>
      </c>
      <c r="E149" s="34" t="s">
        <v>330</v>
      </c>
      <c r="F149" s="26">
        <v>3300</v>
      </c>
      <c r="G149" s="30">
        <v>3100</v>
      </c>
    </row>
    <row r="150" spans="1:7" x14ac:dyDescent="0.35">
      <c r="A150" s="15" t="s">
        <v>169</v>
      </c>
      <c r="B150" s="32" t="s">
        <v>13</v>
      </c>
      <c r="C150" s="32" t="s">
        <v>11</v>
      </c>
      <c r="D150" s="32"/>
      <c r="E150" s="31"/>
      <c r="F150" s="30">
        <f>F151</f>
        <v>5017.3</v>
      </c>
      <c r="G150" s="30">
        <f>G151</f>
        <v>5017.3</v>
      </c>
    </row>
    <row r="151" spans="1:7" ht="31.8" x14ac:dyDescent="0.35">
      <c r="A151" s="15" t="s">
        <v>196</v>
      </c>
      <c r="B151" s="32" t="s">
        <v>13</v>
      </c>
      <c r="C151" s="32" t="s">
        <v>11</v>
      </c>
      <c r="D151" s="32" t="s">
        <v>197</v>
      </c>
      <c r="E151" s="31"/>
      <c r="F151" s="30">
        <f>F152</f>
        <v>5017.3</v>
      </c>
      <c r="G151" s="30">
        <f>G152</f>
        <v>5017.3</v>
      </c>
    </row>
    <row r="152" spans="1:7" ht="31.8" x14ac:dyDescent="0.35">
      <c r="A152" s="15" t="s">
        <v>198</v>
      </c>
      <c r="B152" s="32" t="s">
        <v>13</v>
      </c>
      <c r="C152" s="32" t="s">
        <v>11</v>
      </c>
      <c r="D152" s="32" t="s">
        <v>199</v>
      </c>
      <c r="E152" s="31"/>
      <c r="F152" s="30">
        <f>F153+F155+F158</f>
        <v>5017.3</v>
      </c>
      <c r="G152" s="30">
        <f>G153+G155+G158</f>
        <v>5017.3</v>
      </c>
    </row>
    <row r="153" spans="1:7" ht="31.8" x14ac:dyDescent="0.35">
      <c r="A153" s="15" t="s">
        <v>291</v>
      </c>
      <c r="B153" s="32" t="s">
        <v>13</v>
      </c>
      <c r="C153" s="32" t="s">
        <v>11</v>
      </c>
      <c r="D153" s="32" t="s">
        <v>195</v>
      </c>
      <c r="E153" s="31"/>
      <c r="F153" s="30">
        <f>F154</f>
        <v>13</v>
      </c>
      <c r="G153" s="30">
        <f>G154</f>
        <v>13</v>
      </c>
    </row>
    <row r="154" spans="1:7" x14ac:dyDescent="0.35">
      <c r="A154" s="15" t="s">
        <v>176</v>
      </c>
      <c r="B154" s="32" t="s">
        <v>13</v>
      </c>
      <c r="C154" s="32" t="s">
        <v>11</v>
      </c>
      <c r="D154" s="32" t="s">
        <v>195</v>
      </c>
      <c r="E154" s="31">
        <v>540</v>
      </c>
      <c r="F154" s="30">
        <v>13</v>
      </c>
      <c r="G154" s="30">
        <v>13</v>
      </c>
    </row>
    <row r="155" spans="1:7" ht="31.8" x14ac:dyDescent="0.35">
      <c r="A155" s="15" t="s">
        <v>201</v>
      </c>
      <c r="B155" s="32" t="s">
        <v>13</v>
      </c>
      <c r="C155" s="32" t="s">
        <v>11</v>
      </c>
      <c r="D155" s="32" t="s">
        <v>202</v>
      </c>
      <c r="E155" s="31"/>
      <c r="F155" s="30">
        <f>F157+F156</f>
        <v>473.3</v>
      </c>
      <c r="G155" s="30">
        <f>G157+G156</f>
        <v>473.3</v>
      </c>
    </row>
    <row r="156" spans="1:7" ht="31.2" x14ac:dyDescent="0.35">
      <c r="A156" s="10" t="s">
        <v>178</v>
      </c>
      <c r="B156" s="32" t="s">
        <v>13</v>
      </c>
      <c r="C156" s="32" t="s">
        <v>11</v>
      </c>
      <c r="D156" s="32" t="s">
        <v>202</v>
      </c>
      <c r="E156" s="31">
        <v>244</v>
      </c>
      <c r="F156" s="30">
        <v>100</v>
      </c>
      <c r="G156" s="30">
        <v>100</v>
      </c>
    </row>
    <row r="157" spans="1:7" x14ac:dyDescent="0.35">
      <c r="A157" s="15" t="s">
        <v>176</v>
      </c>
      <c r="B157" s="32" t="s">
        <v>13</v>
      </c>
      <c r="C157" s="32" t="s">
        <v>11</v>
      </c>
      <c r="D157" s="32" t="s">
        <v>202</v>
      </c>
      <c r="E157" s="31">
        <v>540</v>
      </c>
      <c r="F157" s="30">
        <v>373.3</v>
      </c>
      <c r="G157" s="30">
        <v>373.3</v>
      </c>
    </row>
    <row r="158" spans="1:7" ht="78.599999999999994" x14ac:dyDescent="0.35">
      <c r="A158" s="15" t="s">
        <v>207</v>
      </c>
      <c r="B158" s="32" t="s">
        <v>13</v>
      </c>
      <c r="C158" s="32" t="s">
        <v>11</v>
      </c>
      <c r="D158" s="32" t="s">
        <v>208</v>
      </c>
      <c r="E158" s="31"/>
      <c r="F158" s="30">
        <f>F160+F159</f>
        <v>4531</v>
      </c>
      <c r="G158" s="30">
        <f>G160+G159</f>
        <v>4531</v>
      </c>
    </row>
    <row r="159" spans="1:7" ht="31.2" x14ac:dyDescent="0.35">
      <c r="A159" s="10" t="s">
        <v>178</v>
      </c>
      <c r="B159" s="32" t="s">
        <v>13</v>
      </c>
      <c r="C159" s="32" t="s">
        <v>11</v>
      </c>
      <c r="D159" s="32" t="s">
        <v>208</v>
      </c>
      <c r="E159" s="31">
        <v>244</v>
      </c>
      <c r="F159" s="30">
        <v>2500</v>
      </c>
      <c r="G159" s="30">
        <v>2500</v>
      </c>
    </row>
    <row r="160" spans="1:7" x14ac:dyDescent="0.35">
      <c r="A160" s="15" t="s">
        <v>176</v>
      </c>
      <c r="B160" s="32" t="s">
        <v>13</v>
      </c>
      <c r="C160" s="32" t="s">
        <v>11</v>
      </c>
      <c r="D160" s="32" t="s">
        <v>208</v>
      </c>
      <c r="E160" s="31">
        <v>540</v>
      </c>
      <c r="F160" s="30">
        <v>2031</v>
      </c>
      <c r="G160" s="30">
        <v>2031</v>
      </c>
    </row>
    <row r="161" spans="1:7" s="21" customFormat="1" ht="17.399999999999999" x14ac:dyDescent="0.3">
      <c r="A161" s="14" t="s">
        <v>300</v>
      </c>
      <c r="B161" s="36" t="s">
        <v>18</v>
      </c>
      <c r="C161" s="36"/>
      <c r="D161" s="36"/>
      <c r="E161" s="36"/>
      <c r="F161" s="38">
        <f t="shared" ref="F161:G165" si="10">F162</f>
        <v>308</v>
      </c>
      <c r="G161" s="38">
        <f t="shared" si="10"/>
        <v>308</v>
      </c>
    </row>
    <row r="162" spans="1:7" ht="31.8" x14ac:dyDescent="0.35">
      <c r="A162" s="15" t="s">
        <v>297</v>
      </c>
      <c r="B162" s="34" t="s">
        <v>18</v>
      </c>
      <c r="C162" s="34" t="s">
        <v>13</v>
      </c>
      <c r="D162" s="34"/>
      <c r="E162" s="34"/>
      <c r="F162" s="26">
        <f t="shared" si="10"/>
        <v>308</v>
      </c>
      <c r="G162" s="26">
        <f t="shared" si="10"/>
        <v>308</v>
      </c>
    </row>
    <row r="163" spans="1:7" ht="31.8" x14ac:dyDescent="0.35">
      <c r="A163" s="15" t="s">
        <v>67</v>
      </c>
      <c r="B163" s="34" t="s">
        <v>18</v>
      </c>
      <c r="C163" s="34" t="s">
        <v>13</v>
      </c>
      <c r="D163" s="34" t="s">
        <v>112</v>
      </c>
      <c r="E163" s="34"/>
      <c r="F163" s="26">
        <f t="shared" si="10"/>
        <v>308</v>
      </c>
      <c r="G163" s="26">
        <f t="shared" si="10"/>
        <v>308</v>
      </c>
    </row>
    <row r="164" spans="1:7" ht="31.8" x14ac:dyDescent="0.35">
      <c r="A164" s="15" t="s">
        <v>68</v>
      </c>
      <c r="B164" s="34" t="s">
        <v>18</v>
      </c>
      <c r="C164" s="34" t="s">
        <v>13</v>
      </c>
      <c r="D164" s="34" t="s">
        <v>119</v>
      </c>
      <c r="E164" s="34"/>
      <c r="F164" s="26">
        <f t="shared" si="10"/>
        <v>308</v>
      </c>
      <c r="G164" s="26">
        <f t="shared" si="10"/>
        <v>308</v>
      </c>
    </row>
    <row r="165" spans="1:7" ht="46.8" x14ac:dyDescent="0.35">
      <c r="A165" s="10" t="s">
        <v>298</v>
      </c>
      <c r="B165" s="34" t="s">
        <v>18</v>
      </c>
      <c r="C165" s="34" t="s">
        <v>13</v>
      </c>
      <c r="D165" s="34" t="s">
        <v>299</v>
      </c>
      <c r="E165" s="34"/>
      <c r="F165" s="26">
        <f t="shared" si="10"/>
        <v>308</v>
      </c>
      <c r="G165" s="26">
        <f t="shared" si="10"/>
        <v>308</v>
      </c>
    </row>
    <row r="166" spans="1:7" ht="31.2" x14ac:dyDescent="0.35">
      <c r="A166" s="10" t="s">
        <v>178</v>
      </c>
      <c r="B166" s="34" t="s">
        <v>18</v>
      </c>
      <c r="C166" s="34" t="s">
        <v>13</v>
      </c>
      <c r="D166" s="34" t="s">
        <v>299</v>
      </c>
      <c r="E166" s="34" t="s">
        <v>83</v>
      </c>
      <c r="F166" s="26">
        <v>308</v>
      </c>
      <c r="G166" s="30">
        <v>308</v>
      </c>
    </row>
    <row r="167" spans="1:7" x14ac:dyDescent="0.35">
      <c r="A167" s="16" t="s">
        <v>8</v>
      </c>
      <c r="B167" s="33" t="s">
        <v>14</v>
      </c>
      <c r="C167" s="32"/>
      <c r="D167" s="32"/>
      <c r="E167" s="31"/>
      <c r="F167" s="37">
        <f>F168+F187+F217+F235</f>
        <v>568301.1</v>
      </c>
      <c r="G167" s="37">
        <f>G168+G187+G217+G235</f>
        <v>562038.69999999995</v>
      </c>
    </row>
    <row r="168" spans="1:7" x14ac:dyDescent="0.35">
      <c r="A168" s="17" t="s">
        <v>26</v>
      </c>
      <c r="B168" s="32" t="s">
        <v>14</v>
      </c>
      <c r="C168" s="32" t="s">
        <v>21</v>
      </c>
      <c r="D168" s="32"/>
      <c r="E168" s="31"/>
      <c r="F168" s="30">
        <f>F169+F178+F173</f>
        <v>188243.1</v>
      </c>
      <c r="G168" s="30">
        <f>G169+G178+G173</f>
        <v>104054.8</v>
      </c>
    </row>
    <row r="169" spans="1:7" ht="47.4" x14ac:dyDescent="0.35">
      <c r="A169" s="17" t="s">
        <v>77</v>
      </c>
      <c r="B169" s="32" t="s">
        <v>14</v>
      </c>
      <c r="C169" s="32" t="s">
        <v>21</v>
      </c>
      <c r="D169" s="32" t="s">
        <v>122</v>
      </c>
      <c r="E169" s="31"/>
      <c r="F169" s="30">
        <f t="shared" ref="F169:G171" si="11">F170</f>
        <v>29810.3</v>
      </c>
      <c r="G169" s="30">
        <f t="shared" si="11"/>
        <v>30565.3</v>
      </c>
    </row>
    <row r="170" spans="1:7" ht="47.4" x14ac:dyDescent="0.35">
      <c r="A170" s="17" t="s">
        <v>78</v>
      </c>
      <c r="B170" s="32" t="s">
        <v>14</v>
      </c>
      <c r="C170" s="32" t="s">
        <v>21</v>
      </c>
      <c r="D170" s="32" t="s">
        <v>124</v>
      </c>
      <c r="E170" s="31"/>
      <c r="F170" s="30">
        <f t="shared" si="11"/>
        <v>29810.3</v>
      </c>
      <c r="G170" s="30">
        <f t="shared" si="11"/>
        <v>30565.3</v>
      </c>
    </row>
    <row r="171" spans="1:7" ht="46.8" customHeight="1" x14ac:dyDescent="0.35">
      <c r="A171" s="17" t="s">
        <v>365</v>
      </c>
      <c r="B171" s="32" t="s">
        <v>14</v>
      </c>
      <c r="C171" s="32" t="s">
        <v>21</v>
      </c>
      <c r="D171" s="32" t="s">
        <v>125</v>
      </c>
      <c r="E171" s="31"/>
      <c r="F171" s="30">
        <f t="shared" si="11"/>
        <v>29810.3</v>
      </c>
      <c r="G171" s="30">
        <f t="shared" si="11"/>
        <v>30565.3</v>
      </c>
    </row>
    <row r="172" spans="1:7" ht="93.6" x14ac:dyDescent="0.35">
      <c r="A172" s="10" t="s">
        <v>145</v>
      </c>
      <c r="B172" s="32" t="s">
        <v>14</v>
      </c>
      <c r="C172" s="32" t="s">
        <v>21</v>
      </c>
      <c r="D172" s="32" t="s">
        <v>125</v>
      </c>
      <c r="E172" s="32" t="s">
        <v>90</v>
      </c>
      <c r="F172" s="26">
        <v>29810.3</v>
      </c>
      <c r="G172" s="26">
        <v>30565.3</v>
      </c>
    </row>
    <row r="173" spans="1:7" ht="31.8" x14ac:dyDescent="0.35">
      <c r="A173" s="12" t="s">
        <v>260</v>
      </c>
      <c r="B173" s="32" t="s">
        <v>14</v>
      </c>
      <c r="C173" s="32" t="s">
        <v>21</v>
      </c>
      <c r="D173" s="32" t="s">
        <v>216</v>
      </c>
      <c r="E173" s="32"/>
      <c r="F173" s="30">
        <f t="shared" ref="F173:G174" si="12">F174</f>
        <v>4903.5</v>
      </c>
      <c r="G173" s="30">
        <f t="shared" si="12"/>
        <v>4903.5</v>
      </c>
    </row>
    <row r="174" spans="1:7" ht="62.4" x14ac:dyDescent="0.35">
      <c r="A174" s="10" t="s">
        <v>253</v>
      </c>
      <c r="B174" s="32" t="s">
        <v>14</v>
      </c>
      <c r="C174" s="32" t="s">
        <v>21</v>
      </c>
      <c r="D174" s="32" t="s">
        <v>254</v>
      </c>
      <c r="E174" s="32"/>
      <c r="F174" s="30">
        <f t="shared" si="12"/>
        <v>4903.5</v>
      </c>
      <c r="G174" s="30">
        <f t="shared" si="12"/>
        <v>4903.5</v>
      </c>
    </row>
    <row r="175" spans="1:7" ht="46.8" x14ac:dyDescent="0.35">
      <c r="A175" s="10" t="s">
        <v>287</v>
      </c>
      <c r="B175" s="32" t="s">
        <v>14</v>
      </c>
      <c r="C175" s="32" t="s">
        <v>21</v>
      </c>
      <c r="D175" s="32" t="s">
        <v>332</v>
      </c>
      <c r="E175" s="32"/>
      <c r="F175" s="30">
        <f>F177+F176</f>
        <v>4903.5</v>
      </c>
      <c r="G175" s="30">
        <f>G177+G176</f>
        <v>4903.5</v>
      </c>
    </row>
    <row r="176" spans="1:7" ht="31.2" x14ac:dyDescent="0.35">
      <c r="A176" s="10" t="s">
        <v>178</v>
      </c>
      <c r="B176" s="32" t="s">
        <v>14</v>
      </c>
      <c r="C176" s="32" t="s">
        <v>21</v>
      </c>
      <c r="D176" s="32" t="s">
        <v>332</v>
      </c>
      <c r="E176" s="32" t="s">
        <v>83</v>
      </c>
      <c r="F176" s="30">
        <v>1903.5</v>
      </c>
      <c r="G176" s="30">
        <v>1903.5</v>
      </c>
    </row>
    <row r="177" spans="1:7" ht="93.6" x14ac:dyDescent="0.35">
      <c r="A177" s="10" t="s">
        <v>145</v>
      </c>
      <c r="B177" s="32" t="s">
        <v>14</v>
      </c>
      <c r="C177" s="32" t="s">
        <v>21</v>
      </c>
      <c r="D177" s="32" t="s">
        <v>332</v>
      </c>
      <c r="E177" s="32" t="s">
        <v>90</v>
      </c>
      <c r="F177" s="26">
        <v>3000</v>
      </c>
      <c r="G177" s="26">
        <v>3000</v>
      </c>
    </row>
    <row r="178" spans="1:7" ht="31.8" x14ac:dyDescent="0.35">
      <c r="A178" s="12" t="s">
        <v>154</v>
      </c>
      <c r="B178" s="32" t="s">
        <v>14</v>
      </c>
      <c r="C178" s="32" t="s">
        <v>21</v>
      </c>
      <c r="D178" s="32" t="s">
        <v>155</v>
      </c>
      <c r="E178" s="32"/>
      <c r="F178" s="30">
        <f t="shared" ref="F178:G180" si="13">F179</f>
        <v>153529.30000000002</v>
      </c>
      <c r="G178" s="30">
        <f t="shared" si="13"/>
        <v>68586</v>
      </c>
    </row>
    <row r="179" spans="1:7" x14ac:dyDescent="0.35">
      <c r="A179" s="12" t="s">
        <v>156</v>
      </c>
      <c r="B179" s="32" t="s">
        <v>14</v>
      </c>
      <c r="C179" s="32" t="s">
        <v>21</v>
      </c>
      <c r="D179" s="32" t="s">
        <v>157</v>
      </c>
      <c r="E179" s="32"/>
      <c r="F179" s="30">
        <f>F180+F184+F182</f>
        <v>153529.30000000002</v>
      </c>
      <c r="G179" s="30">
        <f t="shared" si="13"/>
        <v>68586</v>
      </c>
    </row>
    <row r="180" spans="1:7" ht="94.2" x14ac:dyDescent="0.35">
      <c r="A180" s="12" t="s">
        <v>72</v>
      </c>
      <c r="B180" s="32" t="s">
        <v>14</v>
      </c>
      <c r="C180" s="32" t="s">
        <v>21</v>
      </c>
      <c r="D180" s="32" t="s">
        <v>126</v>
      </c>
      <c r="E180" s="32"/>
      <c r="F180" s="30">
        <f t="shared" si="13"/>
        <v>68586</v>
      </c>
      <c r="G180" s="30">
        <f t="shared" si="13"/>
        <v>68586</v>
      </c>
    </row>
    <row r="181" spans="1:7" ht="93.6" x14ac:dyDescent="0.35">
      <c r="A181" s="10" t="s">
        <v>145</v>
      </c>
      <c r="B181" s="32" t="s">
        <v>14</v>
      </c>
      <c r="C181" s="32" t="s">
        <v>21</v>
      </c>
      <c r="D181" s="32" t="s">
        <v>126</v>
      </c>
      <c r="E181" s="32" t="s">
        <v>90</v>
      </c>
      <c r="F181" s="26">
        <v>68586</v>
      </c>
      <c r="G181" s="26">
        <v>68586</v>
      </c>
    </row>
    <row r="182" spans="1:7" ht="94.2" x14ac:dyDescent="0.35">
      <c r="A182" s="48" t="s">
        <v>384</v>
      </c>
      <c r="B182" s="39" t="s">
        <v>14</v>
      </c>
      <c r="C182" s="39" t="s">
        <v>21</v>
      </c>
      <c r="D182" s="39" t="s">
        <v>385</v>
      </c>
      <c r="E182" s="39"/>
      <c r="F182" s="40">
        <f>F183</f>
        <v>21052.6</v>
      </c>
      <c r="G182" s="26"/>
    </row>
    <row r="183" spans="1:7" ht="31.2" x14ac:dyDescent="0.35">
      <c r="A183" s="10" t="s">
        <v>146</v>
      </c>
      <c r="B183" s="39" t="s">
        <v>14</v>
      </c>
      <c r="C183" s="39" t="s">
        <v>21</v>
      </c>
      <c r="D183" s="39" t="s">
        <v>385</v>
      </c>
      <c r="E183" s="39" t="s">
        <v>224</v>
      </c>
      <c r="F183" s="40">
        <v>21052.6</v>
      </c>
      <c r="G183" s="26"/>
    </row>
    <row r="184" spans="1:7" ht="31.2" x14ac:dyDescent="0.35">
      <c r="A184" s="28" t="s">
        <v>380</v>
      </c>
      <c r="B184" s="39" t="s">
        <v>14</v>
      </c>
      <c r="C184" s="39" t="s">
        <v>21</v>
      </c>
      <c r="D184" s="39" t="s">
        <v>382</v>
      </c>
      <c r="E184" s="39"/>
      <c r="F184" s="40">
        <f>F185</f>
        <v>63890.7</v>
      </c>
      <c r="G184" s="26"/>
    </row>
    <row r="185" spans="1:7" ht="93.6" x14ac:dyDescent="0.35">
      <c r="A185" s="28" t="s">
        <v>381</v>
      </c>
      <c r="B185" s="39" t="s">
        <v>14</v>
      </c>
      <c r="C185" s="39" t="s">
        <v>21</v>
      </c>
      <c r="D185" s="39" t="s">
        <v>383</v>
      </c>
      <c r="E185" s="39"/>
      <c r="F185" s="40">
        <f>F186</f>
        <v>63890.7</v>
      </c>
      <c r="G185" s="26"/>
    </row>
    <row r="186" spans="1:7" ht="31.2" x14ac:dyDescent="0.35">
      <c r="A186" s="10" t="s">
        <v>146</v>
      </c>
      <c r="B186" s="39" t="s">
        <v>14</v>
      </c>
      <c r="C186" s="39" t="s">
        <v>21</v>
      </c>
      <c r="D186" s="39" t="s">
        <v>383</v>
      </c>
      <c r="E186" s="39" t="s">
        <v>224</v>
      </c>
      <c r="F186" s="40">
        <v>63890.7</v>
      </c>
      <c r="G186" s="26"/>
    </row>
    <row r="187" spans="1:7" x14ac:dyDescent="0.35">
      <c r="A187" s="10" t="s">
        <v>41</v>
      </c>
      <c r="B187" s="32" t="s">
        <v>14</v>
      </c>
      <c r="C187" s="32" t="s">
        <v>17</v>
      </c>
      <c r="D187" s="32"/>
      <c r="E187" s="31"/>
      <c r="F187" s="30">
        <f>F188+F197+F192</f>
        <v>330943.99999999994</v>
      </c>
      <c r="G187" s="30">
        <f>G188+G197+G192</f>
        <v>407244.9</v>
      </c>
    </row>
    <row r="188" spans="1:7" ht="47.4" x14ac:dyDescent="0.35">
      <c r="A188" s="17" t="s">
        <v>77</v>
      </c>
      <c r="B188" s="32" t="s">
        <v>14</v>
      </c>
      <c r="C188" s="32" t="s">
        <v>17</v>
      </c>
      <c r="D188" s="32" t="s">
        <v>122</v>
      </c>
      <c r="E188" s="31"/>
      <c r="F188" s="30">
        <f t="shared" ref="F188:G190" si="14">F189</f>
        <v>16153.6</v>
      </c>
      <c r="G188" s="30">
        <f t="shared" si="14"/>
        <v>16559.400000000001</v>
      </c>
    </row>
    <row r="189" spans="1:7" ht="47.4" x14ac:dyDescent="0.35">
      <c r="A189" s="17" t="s">
        <v>78</v>
      </c>
      <c r="B189" s="32" t="s">
        <v>14</v>
      </c>
      <c r="C189" s="32" t="s">
        <v>17</v>
      </c>
      <c r="D189" s="32" t="s">
        <v>124</v>
      </c>
      <c r="E189" s="31"/>
      <c r="F189" s="30">
        <f t="shared" si="14"/>
        <v>16153.6</v>
      </c>
      <c r="G189" s="30">
        <f t="shared" si="14"/>
        <v>16559.400000000001</v>
      </c>
    </row>
    <row r="190" spans="1:7" ht="46.8" x14ac:dyDescent="0.35">
      <c r="A190" s="10" t="s">
        <v>99</v>
      </c>
      <c r="B190" s="32" t="s">
        <v>14</v>
      </c>
      <c r="C190" s="32" t="s">
        <v>17</v>
      </c>
      <c r="D190" s="32" t="s">
        <v>127</v>
      </c>
      <c r="E190" s="31"/>
      <c r="F190" s="30">
        <f t="shared" si="14"/>
        <v>16153.6</v>
      </c>
      <c r="G190" s="30">
        <f t="shared" si="14"/>
        <v>16559.400000000001</v>
      </c>
    </row>
    <row r="191" spans="1:7" ht="93.6" x14ac:dyDescent="0.35">
      <c r="A191" s="10" t="s">
        <v>145</v>
      </c>
      <c r="B191" s="32" t="s">
        <v>14</v>
      </c>
      <c r="C191" s="32" t="s">
        <v>17</v>
      </c>
      <c r="D191" s="32" t="s">
        <v>127</v>
      </c>
      <c r="E191" s="32" t="s">
        <v>90</v>
      </c>
      <c r="F191" s="26">
        <v>16153.6</v>
      </c>
      <c r="G191" s="26">
        <v>16559.400000000001</v>
      </c>
    </row>
    <row r="192" spans="1:7" ht="31.8" x14ac:dyDescent="0.35">
      <c r="A192" s="12" t="s">
        <v>260</v>
      </c>
      <c r="B192" s="32" t="s">
        <v>14</v>
      </c>
      <c r="C192" s="32" t="s">
        <v>17</v>
      </c>
      <c r="D192" s="32" t="s">
        <v>216</v>
      </c>
      <c r="E192" s="32"/>
      <c r="F192" s="30">
        <f t="shared" ref="F192:G193" si="15">F193</f>
        <v>17571.7</v>
      </c>
      <c r="G192" s="30">
        <f t="shared" si="15"/>
        <v>17571.7</v>
      </c>
    </row>
    <row r="193" spans="1:7" ht="62.4" x14ac:dyDescent="0.35">
      <c r="A193" s="10" t="s">
        <v>253</v>
      </c>
      <c r="B193" s="32" t="s">
        <v>14</v>
      </c>
      <c r="C193" s="32" t="s">
        <v>17</v>
      </c>
      <c r="D193" s="32" t="s">
        <v>254</v>
      </c>
      <c r="E193" s="32"/>
      <c r="F193" s="30">
        <f t="shared" si="15"/>
        <v>17571.7</v>
      </c>
      <c r="G193" s="30">
        <f t="shared" si="15"/>
        <v>17571.7</v>
      </c>
    </row>
    <row r="194" spans="1:7" ht="46.8" x14ac:dyDescent="0.35">
      <c r="A194" s="10" t="s">
        <v>255</v>
      </c>
      <c r="B194" s="32" t="s">
        <v>14</v>
      </c>
      <c r="C194" s="32" t="s">
        <v>17</v>
      </c>
      <c r="D194" s="32" t="s">
        <v>332</v>
      </c>
      <c r="E194" s="32"/>
      <c r="F194" s="30">
        <f>F196+F195</f>
        <v>17571.7</v>
      </c>
      <c r="G194" s="30">
        <f>G196+G195</f>
        <v>17571.7</v>
      </c>
    </row>
    <row r="195" spans="1:7" ht="31.2" x14ac:dyDescent="0.35">
      <c r="A195" s="10" t="s">
        <v>178</v>
      </c>
      <c r="B195" s="32" t="s">
        <v>14</v>
      </c>
      <c r="C195" s="32" t="s">
        <v>17</v>
      </c>
      <c r="D195" s="32" t="s">
        <v>332</v>
      </c>
      <c r="E195" s="32" t="s">
        <v>83</v>
      </c>
      <c r="F195" s="30">
        <v>12034.4</v>
      </c>
      <c r="G195" s="30">
        <v>12034.4</v>
      </c>
    </row>
    <row r="196" spans="1:7" ht="93.6" x14ac:dyDescent="0.35">
      <c r="A196" s="10" t="s">
        <v>145</v>
      </c>
      <c r="B196" s="32" t="s">
        <v>14</v>
      </c>
      <c r="C196" s="32" t="s">
        <v>17</v>
      </c>
      <c r="D196" s="32" t="s">
        <v>332</v>
      </c>
      <c r="E196" s="32" t="s">
        <v>90</v>
      </c>
      <c r="F196" s="26">
        <v>5537.3</v>
      </c>
      <c r="G196" s="26">
        <v>5537.3</v>
      </c>
    </row>
    <row r="197" spans="1:7" ht="31.8" x14ac:dyDescent="0.35">
      <c r="A197" s="12" t="s">
        <v>154</v>
      </c>
      <c r="B197" s="32" t="s">
        <v>14</v>
      </c>
      <c r="C197" s="32" t="s">
        <v>17</v>
      </c>
      <c r="D197" s="32" t="s">
        <v>155</v>
      </c>
      <c r="E197" s="32"/>
      <c r="F197" s="30">
        <f>F198</f>
        <v>297218.69999999995</v>
      </c>
      <c r="G197" s="30">
        <f>G198</f>
        <v>373113.8</v>
      </c>
    </row>
    <row r="198" spans="1:7" x14ac:dyDescent="0.35">
      <c r="A198" s="12" t="s">
        <v>156</v>
      </c>
      <c r="B198" s="32" t="s">
        <v>14</v>
      </c>
      <c r="C198" s="32" t="s">
        <v>17</v>
      </c>
      <c r="D198" s="32" t="s">
        <v>157</v>
      </c>
      <c r="E198" s="32"/>
      <c r="F198" s="30">
        <f>F199+F201+F203+F205+F207+F210</f>
        <v>297218.69999999995</v>
      </c>
      <c r="G198" s="30">
        <f>G199+G201+G203+G205+G207+G210</f>
        <v>373113.8</v>
      </c>
    </row>
    <row r="199" spans="1:7" ht="156" x14ac:dyDescent="0.35">
      <c r="A199" s="10" t="s">
        <v>181</v>
      </c>
      <c r="B199" s="32" t="s">
        <v>14</v>
      </c>
      <c r="C199" s="32" t="s">
        <v>17</v>
      </c>
      <c r="D199" s="32" t="s">
        <v>144</v>
      </c>
      <c r="E199" s="32"/>
      <c r="F199" s="30">
        <f>F200</f>
        <v>250001</v>
      </c>
      <c r="G199" s="30">
        <f>G200</f>
        <v>250001</v>
      </c>
    </row>
    <row r="200" spans="1:7" ht="93.6" x14ac:dyDescent="0.35">
      <c r="A200" s="10" t="s">
        <v>145</v>
      </c>
      <c r="B200" s="32" t="s">
        <v>14</v>
      </c>
      <c r="C200" s="32" t="s">
        <v>17</v>
      </c>
      <c r="D200" s="32" t="s">
        <v>144</v>
      </c>
      <c r="E200" s="32" t="s">
        <v>90</v>
      </c>
      <c r="F200" s="26">
        <v>250001</v>
      </c>
      <c r="G200" s="26">
        <v>250001</v>
      </c>
    </row>
    <row r="201" spans="1:7" ht="78.599999999999994" x14ac:dyDescent="0.35">
      <c r="A201" s="12" t="s">
        <v>292</v>
      </c>
      <c r="B201" s="32" t="s">
        <v>14</v>
      </c>
      <c r="C201" s="32" t="s">
        <v>17</v>
      </c>
      <c r="D201" s="32" t="s">
        <v>229</v>
      </c>
      <c r="E201" s="32"/>
      <c r="F201" s="30">
        <f>F202</f>
        <v>9304.1</v>
      </c>
      <c r="G201" s="30">
        <f>G202</f>
        <v>8852.2000000000007</v>
      </c>
    </row>
    <row r="202" spans="1:7" ht="31.8" x14ac:dyDescent="0.35">
      <c r="A202" s="12" t="s">
        <v>146</v>
      </c>
      <c r="B202" s="32" t="s">
        <v>14</v>
      </c>
      <c r="C202" s="32" t="s">
        <v>17</v>
      </c>
      <c r="D202" s="32" t="s">
        <v>229</v>
      </c>
      <c r="E202" s="32" t="s">
        <v>224</v>
      </c>
      <c r="F202" s="30">
        <v>9304.1</v>
      </c>
      <c r="G202" s="30">
        <v>8852.2000000000007</v>
      </c>
    </row>
    <row r="203" spans="1:7" ht="78" x14ac:dyDescent="0.35">
      <c r="A203" s="10" t="s">
        <v>231</v>
      </c>
      <c r="B203" s="32" t="s">
        <v>14</v>
      </c>
      <c r="C203" s="32" t="s">
        <v>17</v>
      </c>
      <c r="D203" s="32" t="s">
        <v>273</v>
      </c>
      <c r="E203" s="32"/>
      <c r="F203" s="30">
        <f>F204</f>
        <v>787.9</v>
      </c>
      <c r="G203" s="30">
        <f>G204</f>
        <v>787.9</v>
      </c>
    </row>
    <row r="204" spans="1:7" ht="31.8" x14ac:dyDescent="0.35">
      <c r="A204" s="12" t="s">
        <v>146</v>
      </c>
      <c r="B204" s="32" t="s">
        <v>14</v>
      </c>
      <c r="C204" s="32" t="s">
        <v>17</v>
      </c>
      <c r="D204" s="32" t="s">
        <v>273</v>
      </c>
      <c r="E204" s="32" t="s">
        <v>224</v>
      </c>
      <c r="F204" s="30">
        <v>787.9</v>
      </c>
      <c r="G204" s="30">
        <v>787.9</v>
      </c>
    </row>
    <row r="205" spans="1:7" ht="46.8" x14ac:dyDescent="0.35">
      <c r="A205" s="10" t="s">
        <v>304</v>
      </c>
      <c r="B205" s="34" t="s">
        <v>14</v>
      </c>
      <c r="C205" s="34" t="s">
        <v>17</v>
      </c>
      <c r="D205" s="34" t="s">
        <v>305</v>
      </c>
      <c r="E205" s="34"/>
      <c r="F205" s="26">
        <f>F206</f>
        <v>4608.1000000000004</v>
      </c>
      <c r="G205" s="26">
        <f>G206</f>
        <v>4608.1000000000004</v>
      </c>
    </row>
    <row r="206" spans="1:7" ht="31.2" x14ac:dyDescent="0.35">
      <c r="A206" s="10" t="s">
        <v>146</v>
      </c>
      <c r="B206" s="34" t="s">
        <v>14</v>
      </c>
      <c r="C206" s="34" t="s">
        <v>17</v>
      </c>
      <c r="D206" s="34" t="s">
        <v>305</v>
      </c>
      <c r="E206" s="34" t="s">
        <v>224</v>
      </c>
      <c r="F206" s="26">
        <v>4608.1000000000004</v>
      </c>
      <c r="G206" s="30">
        <v>4608.1000000000004</v>
      </c>
    </row>
    <row r="207" spans="1:7" ht="31.8" x14ac:dyDescent="0.35">
      <c r="A207" s="10" t="s">
        <v>386</v>
      </c>
      <c r="B207" s="39" t="s">
        <v>14</v>
      </c>
      <c r="C207" s="39" t="s">
        <v>17</v>
      </c>
      <c r="D207" s="39" t="s">
        <v>388</v>
      </c>
      <c r="E207" s="39"/>
      <c r="F207" s="40">
        <f>F208</f>
        <v>0</v>
      </c>
      <c r="G207" s="40">
        <f>G208</f>
        <v>76342.899999999994</v>
      </c>
    </row>
    <row r="208" spans="1:7" ht="46.8" x14ac:dyDescent="0.35">
      <c r="A208" s="10" t="s">
        <v>362</v>
      </c>
      <c r="B208" s="39" t="s">
        <v>14</v>
      </c>
      <c r="C208" s="39" t="s">
        <v>17</v>
      </c>
      <c r="D208" s="39" t="s">
        <v>389</v>
      </c>
      <c r="E208" s="39"/>
      <c r="F208" s="40">
        <f>F209</f>
        <v>0</v>
      </c>
      <c r="G208" s="40">
        <f>G209</f>
        <v>76342.899999999994</v>
      </c>
    </row>
    <row r="209" spans="1:7" ht="31.8" x14ac:dyDescent="0.35">
      <c r="A209" s="10" t="s">
        <v>146</v>
      </c>
      <c r="B209" s="39" t="s">
        <v>14</v>
      </c>
      <c r="C209" s="39" t="s">
        <v>17</v>
      </c>
      <c r="D209" s="39" t="s">
        <v>389</v>
      </c>
      <c r="E209" s="39" t="s">
        <v>224</v>
      </c>
      <c r="F209" s="40">
        <v>0</v>
      </c>
      <c r="G209" s="40">
        <v>76342.899999999994</v>
      </c>
    </row>
    <row r="210" spans="1:7" ht="31.2" x14ac:dyDescent="0.35">
      <c r="A210" s="10" t="s">
        <v>387</v>
      </c>
      <c r="B210" s="39" t="s">
        <v>14</v>
      </c>
      <c r="C210" s="39" t="s">
        <v>17</v>
      </c>
      <c r="D210" s="39" t="s">
        <v>390</v>
      </c>
      <c r="E210" s="39"/>
      <c r="F210" s="40">
        <f>F211+F213+F215</f>
        <v>32517.599999999999</v>
      </c>
      <c r="G210" s="40">
        <f>G211+G213+G215</f>
        <v>32521.7</v>
      </c>
    </row>
    <row r="211" spans="1:7" ht="234" x14ac:dyDescent="0.35">
      <c r="A211" s="10" t="s">
        <v>361</v>
      </c>
      <c r="B211" s="39" t="s">
        <v>14</v>
      </c>
      <c r="C211" s="39" t="s">
        <v>17</v>
      </c>
      <c r="D211" s="39" t="s">
        <v>391</v>
      </c>
      <c r="E211" s="39"/>
      <c r="F211" s="40">
        <f>F212</f>
        <v>89.9</v>
      </c>
      <c r="G211" s="40">
        <f>G212</f>
        <v>89.9</v>
      </c>
    </row>
    <row r="212" spans="1:7" ht="31.2" x14ac:dyDescent="0.35">
      <c r="A212" s="10" t="s">
        <v>146</v>
      </c>
      <c r="B212" s="39" t="s">
        <v>14</v>
      </c>
      <c r="C212" s="39" t="s">
        <v>17</v>
      </c>
      <c r="D212" s="39" t="s">
        <v>391</v>
      </c>
      <c r="E212" s="39" t="s">
        <v>224</v>
      </c>
      <c r="F212" s="40">
        <v>89.9</v>
      </c>
      <c r="G212" s="40">
        <v>89.9</v>
      </c>
    </row>
    <row r="213" spans="1:7" ht="93.6" x14ac:dyDescent="0.35">
      <c r="A213" s="10" t="s">
        <v>274</v>
      </c>
      <c r="B213" s="39" t="s">
        <v>14</v>
      </c>
      <c r="C213" s="39" t="s">
        <v>17</v>
      </c>
      <c r="D213" s="39" t="s">
        <v>392</v>
      </c>
      <c r="E213" s="39"/>
      <c r="F213" s="40">
        <f>F214</f>
        <v>227.7</v>
      </c>
      <c r="G213" s="40">
        <f>G214</f>
        <v>231.8</v>
      </c>
    </row>
    <row r="214" spans="1:7" ht="31.8" x14ac:dyDescent="0.35">
      <c r="A214" s="10" t="s">
        <v>146</v>
      </c>
      <c r="B214" s="39" t="s">
        <v>14</v>
      </c>
      <c r="C214" s="39" t="s">
        <v>17</v>
      </c>
      <c r="D214" s="39" t="s">
        <v>392</v>
      </c>
      <c r="E214" s="39" t="s">
        <v>224</v>
      </c>
      <c r="F214" s="40">
        <v>227.7</v>
      </c>
      <c r="G214" s="40">
        <v>231.8</v>
      </c>
    </row>
    <row r="215" spans="1:7" ht="109.2" x14ac:dyDescent="0.35">
      <c r="A215" s="10" t="s">
        <v>230</v>
      </c>
      <c r="B215" s="39" t="s">
        <v>14</v>
      </c>
      <c r="C215" s="39" t="s">
        <v>17</v>
      </c>
      <c r="D215" s="39" t="s">
        <v>393</v>
      </c>
      <c r="E215" s="39"/>
      <c r="F215" s="40">
        <f>F216</f>
        <v>32200</v>
      </c>
      <c r="G215" s="40">
        <f>G216</f>
        <v>32200</v>
      </c>
    </row>
    <row r="216" spans="1:7" ht="31.8" x14ac:dyDescent="0.35">
      <c r="A216" s="10" t="s">
        <v>146</v>
      </c>
      <c r="B216" s="39" t="s">
        <v>14</v>
      </c>
      <c r="C216" s="39" t="s">
        <v>17</v>
      </c>
      <c r="D216" s="39" t="s">
        <v>393</v>
      </c>
      <c r="E216" s="39" t="s">
        <v>224</v>
      </c>
      <c r="F216" s="49">
        <v>32200</v>
      </c>
      <c r="G216" s="40">
        <v>32200</v>
      </c>
    </row>
    <row r="217" spans="1:7" x14ac:dyDescent="0.35">
      <c r="A217" s="12" t="s">
        <v>162</v>
      </c>
      <c r="B217" s="32" t="s">
        <v>14</v>
      </c>
      <c r="C217" s="32" t="s">
        <v>11</v>
      </c>
      <c r="D217" s="32"/>
      <c r="E217" s="32"/>
      <c r="F217" s="30">
        <f>F218+F230</f>
        <v>24044.300000000003</v>
      </c>
      <c r="G217" s="30">
        <f>G218+G230</f>
        <v>25744.300000000003</v>
      </c>
    </row>
    <row r="218" spans="1:7" ht="47.4" x14ac:dyDescent="0.35">
      <c r="A218" s="17" t="s">
        <v>77</v>
      </c>
      <c r="B218" s="32" t="s">
        <v>14</v>
      </c>
      <c r="C218" s="32" t="s">
        <v>11</v>
      </c>
      <c r="D218" s="32" t="s">
        <v>122</v>
      </c>
      <c r="E218" s="32"/>
      <c r="F218" s="30">
        <f t="shared" ref="F218:G219" si="16">F219</f>
        <v>21818.100000000002</v>
      </c>
      <c r="G218" s="30">
        <f t="shared" si="16"/>
        <v>23518.100000000002</v>
      </c>
    </row>
    <row r="219" spans="1:7" ht="47.4" x14ac:dyDescent="0.35">
      <c r="A219" s="17" t="s">
        <v>78</v>
      </c>
      <c r="B219" s="32" t="s">
        <v>14</v>
      </c>
      <c r="C219" s="32" t="s">
        <v>11</v>
      </c>
      <c r="D219" s="32" t="s">
        <v>124</v>
      </c>
      <c r="E219" s="32"/>
      <c r="F219" s="30">
        <f t="shared" si="16"/>
        <v>21818.100000000002</v>
      </c>
      <c r="G219" s="30">
        <f t="shared" si="16"/>
        <v>23518.100000000002</v>
      </c>
    </row>
    <row r="220" spans="1:7" ht="51.6" customHeight="1" x14ac:dyDescent="0.35">
      <c r="A220" s="12" t="s">
        <v>100</v>
      </c>
      <c r="B220" s="32" t="s">
        <v>14</v>
      </c>
      <c r="C220" s="32" t="s">
        <v>11</v>
      </c>
      <c r="D220" s="32" t="s">
        <v>128</v>
      </c>
      <c r="E220" s="32"/>
      <c r="F220" s="30">
        <f>SUM(F221:F229)</f>
        <v>21818.100000000002</v>
      </c>
      <c r="G220" s="30">
        <f>SUM(G221:G229)</f>
        <v>23518.100000000002</v>
      </c>
    </row>
    <row r="221" spans="1:7" ht="34.799999999999997" customHeight="1" x14ac:dyDescent="0.35">
      <c r="A221" s="28" t="s">
        <v>334</v>
      </c>
      <c r="B221" s="34" t="s">
        <v>14</v>
      </c>
      <c r="C221" s="34" t="s">
        <v>11</v>
      </c>
      <c r="D221" s="34" t="s">
        <v>128</v>
      </c>
      <c r="E221" s="34" t="s">
        <v>337</v>
      </c>
      <c r="F221" s="26">
        <v>9866.7000000000007</v>
      </c>
      <c r="G221" s="26">
        <v>10866.7</v>
      </c>
    </row>
    <row r="222" spans="1:7" ht="51.6" customHeight="1" x14ac:dyDescent="0.35">
      <c r="A222" s="28" t="s">
        <v>335</v>
      </c>
      <c r="B222" s="34" t="s">
        <v>14</v>
      </c>
      <c r="C222" s="34" t="s">
        <v>11</v>
      </c>
      <c r="D222" s="34" t="s">
        <v>128</v>
      </c>
      <c r="E222" s="34" t="s">
        <v>338</v>
      </c>
      <c r="F222" s="26">
        <v>10</v>
      </c>
      <c r="G222" s="26">
        <v>10</v>
      </c>
    </row>
    <row r="223" spans="1:7" ht="62.4" customHeight="1" x14ac:dyDescent="0.35">
      <c r="A223" s="28" t="s">
        <v>336</v>
      </c>
      <c r="B223" s="34" t="s">
        <v>14</v>
      </c>
      <c r="C223" s="34" t="s">
        <v>11</v>
      </c>
      <c r="D223" s="34" t="s">
        <v>128</v>
      </c>
      <c r="E223" s="34" t="s">
        <v>339</v>
      </c>
      <c r="F223" s="26">
        <v>3279.9</v>
      </c>
      <c r="G223" s="26">
        <v>3279.9</v>
      </c>
    </row>
    <row r="224" spans="1:7" ht="44.4" customHeight="1" x14ac:dyDescent="0.35">
      <c r="A224" s="28" t="s">
        <v>322</v>
      </c>
      <c r="B224" s="34" t="s">
        <v>14</v>
      </c>
      <c r="C224" s="34" t="s">
        <v>11</v>
      </c>
      <c r="D224" s="34" t="s">
        <v>128</v>
      </c>
      <c r="E224" s="34" t="s">
        <v>83</v>
      </c>
      <c r="F224" s="26">
        <v>1293.5999999999999</v>
      </c>
      <c r="G224" s="26">
        <v>1293.5999999999999</v>
      </c>
    </row>
    <row r="225" spans="1:7" ht="29.4" customHeight="1" x14ac:dyDescent="0.35">
      <c r="A225" s="28" t="s">
        <v>247</v>
      </c>
      <c r="B225" s="34" t="s">
        <v>14</v>
      </c>
      <c r="C225" s="34" t="s">
        <v>11</v>
      </c>
      <c r="D225" s="34" t="s">
        <v>128</v>
      </c>
      <c r="E225" s="34" t="s">
        <v>248</v>
      </c>
      <c r="F225" s="26">
        <v>169.6</v>
      </c>
      <c r="G225" s="26">
        <v>169.6</v>
      </c>
    </row>
    <row r="226" spans="1:7" ht="90.6" customHeight="1" x14ac:dyDescent="0.35">
      <c r="A226" s="10" t="s">
        <v>145</v>
      </c>
      <c r="B226" s="32" t="s">
        <v>14</v>
      </c>
      <c r="C226" s="32" t="s">
        <v>11</v>
      </c>
      <c r="D226" s="32" t="s">
        <v>128</v>
      </c>
      <c r="E226" s="32" t="s">
        <v>90</v>
      </c>
      <c r="F226" s="30">
        <v>7078.3</v>
      </c>
      <c r="G226" s="30">
        <v>7778.3</v>
      </c>
    </row>
    <row r="227" spans="1:7" ht="34.200000000000003" customHeight="1" x14ac:dyDescent="0.35">
      <c r="A227" s="28" t="s">
        <v>85</v>
      </c>
      <c r="B227" s="34" t="s">
        <v>14</v>
      </c>
      <c r="C227" s="34" t="s">
        <v>11</v>
      </c>
      <c r="D227" s="34" t="s">
        <v>128</v>
      </c>
      <c r="E227" s="34" t="s">
        <v>86</v>
      </c>
      <c r="F227" s="26">
        <v>100</v>
      </c>
      <c r="G227" s="26">
        <v>100</v>
      </c>
    </row>
    <row r="228" spans="1:7" ht="25.8" customHeight="1" x14ac:dyDescent="0.35">
      <c r="A228" s="28" t="s">
        <v>180</v>
      </c>
      <c r="B228" s="34" t="s">
        <v>14</v>
      </c>
      <c r="C228" s="34" t="s">
        <v>11</v>
      </c>
      <c r="D228" s="34" t="s">
        <v>128</v>
      </c>
      <c r="E228" s="34" t="s">
        <v>87</v>
      </c>
      <c r="F228" s="26">
        <v>14</v>
      </c>
      <c r="G228" s="26">
        <v>14</v>
      </c>
    </row>
    <row r="229" spans="1:7" ht="25.8" customHeight="1" x14ac:dyDescent="0.35">
      <c r="A229" s="28" t="s">
        <v>106</v>
      </c>
      <c r="B229" s="34" t="s">
        <v>14</v>
      </c>
      <c r="C229" s="34" t="s">
        <v>11</v>
      </c>
      <c r="D229" s="34" t="s">
        <v>128</v>
      </c>
      <c r="E229" s="34" t="s">
        <v>107</v>
      </c>
      <c r="F229" s="26">
        <v>6</v>
      </c>
      <c r="G229" s="26">
        <v>6</v>
      </c>
    </row>
    <row r="230" spans="1:7" ht="37.200000000000003" customHeight="1" x14ac:dyDescent="0.35">
      <c r="A230" s="12" t="s">
        <v>260</v>
      </c>
      <c r="B230" s="32" t="s">
        <v>14</v>
      </c>
      <c r="C230" s="32" t="s">
        <v>11</v>
      </c>
      <c r="D230" s="32" t="s">
        <v>216</v>
      </c>
      <c r="E230" s="32"/>
      <c r="F230" s="30">
        <f t="shared" ref="F230:G231" si="17">F231</f>
        <v>2226.1999999999998</v>
      </c>
      <c r="G230" s="30">
        <f t="shared" si="17"/>
        <v>2226.1999999999998</v>
      </c>
    </row>
    <row r="231" spans="1:7" ht="51.45" customHeight="1" x14ac:dyDescent="0.35">
      <c r="A231" s="10" t="s">
        <v>253</v>
      </c>
      <c r="B231" s="32" t="s">
        <v>14</v>
      </c>
      <c r="C231" s="32" t="s">
        <v>11</v>
      </c>
      <c r="D231" s="32" t="s">
        <v>254</v>
      </c>
      <c r="E231" s="32"/>
      <c r="F231" s="30">
        <f t="shared" si="17"/>
        <v>2226.1999999999998</v>
      </c>
      <c r="G231" s="30">
        <f t="shared" si="17"/>
        <v>2226.1999999999998</v>
      </c>
    </row>
    <row r="232" spans="1:7" ht="54" customHeight="1" x14ac:dyDescent="0.35">
      <c r="A232" s="10" t="s">
        <v>287</v>
      </c>
      <c r="B232" s="32" t="s">
        <v>14</v>
      </c>
      <c r="C232" s="32" t="s">
        <v>11</v>
      </c>
      <c r="D232" s="32" t="s">
        <v>333</v>
      </c>
      <c r="E232" s="32"/>
      <c r="F232" s="30">
        <f>F233+F234</f>
        <v>2226.1999999999998</v>
      </c>
      <c r="G232" s="30">
        <f>G233+G234</f>
        <v>2226.1999999999998</v>
      </c>
    </row>
    <row r="233" spans="1:7" ht="41.4" customHeight="1" x14ac:dyDescent="0.35">
      <c r="A233" s="28" t="s">
        <v>178</v>
      </c>
      <c r="B233" s="32" t="s">
        <v>14</v>
      </c>
      <c r="C233" s="32" t="s">
        <v>11</v>
      </c>
      <c r="D233" s="32" t="s">
        <v>333</v>
      </c>
      <c r="E233" s="32" t="s">
        <v>83</v>
      </c>
      <c r="F233" s="26">
        <v>21.2</v>
      </c>
      <c r="G233" s="26">
        <v>21.2</v>
      </c>
    </row>
    <row r="234" spans="1:7" ht="25.8" customHeight="1" x14ac:dyDescent="0.35">
      <c r="A234" s="28" t="s">
        <v>247</v>
      </c>
      <c r="B234" s="32" t="s">
        <v>14</v>
      </c>
      <c r="C234" s="32" t="s">
        <v>11</v>
      </c>
      <c r="D234" s="32" t="s">
        <v>333</v>
      </c>
      <c r="E234" s="32" t="s">
        <v>248</v>
      </c>
      <c r="F234" s="26">
        <v>2205</v>
      </c>
      <c r="G234" s="26">
        <v>2205</v>
      </c>
    </row>
    <row r="235" spans="1:7" x14ac:dyDescent="0.35">
      <c r="A235" s="10" t="s">
        <v>28</v>
      </c>
      <c r="B235" s="32" t="s">
        <v>14</v>
      </c>
      <c r="C235" s="32" t="s">
        <v>15</v>
      </c>
      <c r="D235" s="32"/>
      <c r="E235" s="31"/>
      <c r="F235" s="30">
        <f>F236+F249+F261</f>
        <v>25069.7</v>
      </c>
      <c r="G235" s="30">
        <f>G236+G249+G261</f>
        <v>24994.7</v>
      </c>
    </row>
    <row r="236" spans="1:7" ht="62.4" x14ac:dyDescent="0.35">
      <c r="A236" s="10" t="s">
        <v>188</v>
      </c>
      <c r="B236" s="32" t="s">
        <v>14</v>
      </c>
      <c r="C236" s="32" t="s">
        <v>15</v>
      </c>
      <c r="D236" s="32" t="s">
        <v>111</v>
      </c>
      <c r="E236" s="31"/>
      <c r="F236" s="30">
        <f>F237+F243</f>
        <v>5782.5</v>
      </c>
      <c r="G236" s="30">
        <f>G237+G243</f>
        <v>5782.5</v>
      </c>
    </row>
    <row r="237" spans="1:7" ht="31.2" x14ac:dyDescent="0.35">
      <c r="A237" s="10" t="s">
        <v>64</v>
      </c>
      <c r="B237" s="32" t="s">
        <v>14</v>
      </c>
      <c r="C237" s="32" t="s">
        <v>15</v>
      </c>
      <c r="D237" s="32" t="s">
        <v>110</v>
      </c>
      <c r="E237" s="31"/>
      <c r="F237" s="30">
        <f>F238</f>
        <v>4189.5</v>
      </c>
      <c r="G237" s="30">
        <f>G238</f>
        <v>4189.5</v>
      </c>
    </row>
    <row r="238" spans="1:7" ht="31.2" x14ac:dyDescent="0.35">
      <c r="A238" s="10" t="s">
        <v>65</v>
      </c>
      <c r="B238" s="32" t="s">
        <v>14</v>
      </c>
      <c r="C238" s="32" t="s">
        <v>15</v>
      </c>
      <c r="D238" s="32" t="s">
        <v>109</v>
      </c>
      <c r="E238" s="32"/>
      <c r="F238" s="30">
        <f>F239+F240+F241+F242</f>
        <v>4189.5</v>
      </c>
      <c r="G238" s="30">
        <f>G239+G240+G242+G241</f>
        <v>4189.5</v>
      </c>
    </row>
    <row r="239" spans="1:7" ht="31.2" x14ac:dyDescent="0.35">
      <c r="A239" s="10" t="s">
        <v>103</v>
      </c>
      <c r="B239" s="32" t="s">
        <v>14</v>
      </c>
      <c r="C239" s="32" t="s">
        <v>15</v>
      </c>
      <c r="D239" s="32" t="s">
        <v>109</v>
      </c>
      <c r="E239" s="32" t="s">
        <v>84</v>
      </c>
      <c r="F239" s="30">
        <v>3051.3</v>
      </c>
      <c r="G239" s="30">
        <v>3051.3</v>
      </c>
    </row>
    <row r="240" spans="1:7" ht="31.2" x14ac:dyDescent="0.35">
      <c r="A240" s="10" t="s">
        <v>179</v>
      </c>
      <c r="B240" s="32" t="s">
        <v>14</v>
      </c>
      <c r="C240" s="32" t="s">
        <v>15</v>
      </c>
      <c r="D240" s="32" t="s">
        <v>109</v>
      </c>
      <c r="E240" s="32" t="s">
        <v>91</v>
      </c>
      <c r="F240" s="30">
        <v>5</v>
      </c>
      <c r="G240" s="30">
        <v>5</v>
      </c>
    </row>
    <row r="241" spans="1:7" ht="62.4" x14ac:dyDescent="0.35">
      <c r="A241" s="10" t="s">
        <v>104</v>
      </c>
      <c r="B241" s="32" t="s">
        <v>14</v>
      </c>
      <c r="C241" s="32" t="s">
        <v>15</v>
      </c>
      <c r="D241" s="32" t="s">
        <v>109</v>
      </c>
      <c r="E241" s="32" t="s">
        <v>105</v>
      </c>
      <c r="F241" s="30">
        <v>921.5</v>
      </c>
      <c r="G241" s="30">
        <v>921.5</v>
      </c>
    </row>
    <row r="242" spans="1:7" ht="31.2" x14ac:dyDescent="0.35">
      <c r="A242" s="10" t="s">
        <v>178</v>
      </c>
      <c r="B242" s="32" t="s">
        <v>14</v>
      </c>
      <c r="C242" s="32" t="s">
        <v>15</v>
      </c>
      <c r="D242" s="32" t="s">
        <v>109</v>
      </c>
      <c r="E242" s="32" t="s">
        <v>83</v>
      </c>
      <c r="F242" s="30">
        <v>211.7</v>
      </c>
      <c r="G242" s="30">
        <v>211.7</v>
      </c>
    </row>
    <row r="243" spans="1:7" ht="31.2" x14ac:dyDescent="0.35">
      <c r="A243" s="10" t="s">
        <v>49</v>
      </c>
      <c r="B243" s="32" t="s">
        <v>14</v>
      </c>
      <c r="C243" s="32" t="s">
        <v>15</v>
      </c>
      <c r="D243" s="32" t="s">
        <v>115</v>
      </c>
      <c r="E243" s="32"/>
      <c r="F243" s="30">
        <f>F244</f>
        <v>1593</v>
      </c>
      <c r="G243" s="30">
        <f>G244</f>
        <v>1593</v>
      </c>
    </row>
    <row r="244" spans="1:7" ht="77.25" customHeight="1" x14ac:dyDescent="0.35">
      <c r="A244" s="10" t="s">
        <v>223</v>
      </c>
      <c r="B244" s="32" t="s">
        <v>14</v>
      </c>
      <c r="C244" s="32" t="s">
        <v>15</v>
      </c>
      <c r="D244" s="32" t="s">
        <v>130</v>
      </c>
      <c r="E244" s="31"/>
      <c r="F244" s="30">
        <f>F245+F246+F247+F248</f>
        <v>1593</v>
      </c>
      <c r="G244" s="30">
        <f>G245+G248+G246+G247</f>
        <v>1593</v>
      </c>
    </row>
    <row r="245" spans="1:7" ht="31.2" x14ac:dyDescent="0.35">
      <c r="A245" s="10" t="s">
        <v>103</v>
      </c>
      <c r="B245" s="32" t="s">
        <v>14</v>
      </c>
      <c r="C245" s="32" t="s">
        <v>15</v>
      </c>
      <c r="D245" s="32" t="s">
        <v>130</v>
      </c>
      <c r="E245" s="31">
        <v>121</v>
      </c>
      <c r="F245" s="30">
        <v>1175.0999999999999</v>
      </c>
      <c r="G245" s="30">
        <v>1175.0999999999999</v>
      </c>
    </row>
    <row r="246" spans="1:7" ht="31.2" x14ac:dyDescent="0.35">
      <c r="A246" s="10" t="s">
        <v>179</v>
      </c>
      <c r="B246" s="32" t="s">
        <v>14</v>
      </c>
      <c r="C246" s="32" t="s">
        <v>15</v>
      </c>
      <c r="D246" s="32" t="s">
        <v>130</v>
      </c>
      <c r="E246" s="31">
        <v>122</v>
      </c>
      <c r="F246" s="30">
        <v>2</v>
      </c>
      <c r="G246" s="30">
        <v>2</v>
      </c>
    </row>
    <row r="247" spans="1:7" ht="62.4" x14ac:dyDescent="0.35">
      <c r="A247" s="10" t="s">
        <v>104</v>
      </c>
      <c r="B247" s="32" t="s">
        <v>14</v>
      </c>
      <c r="C247" s="32" t="s">
        <v>15</v>
      </c>
      <c r="D247" s="32" t="s">
        <v>130</v>
      </c>
      <c r="E247" s="31">
        <v>129</v>
      </c>
      <c r="F247" s="30">
        <v>354.9</v>
      </c>
      <c r="G247" s="30">
        <v>354.9</v>
      </c>
    </row>
    <row r="248" spans="1:7" ht="31.2" x14ac:dyDescent="0.35">
      <c r="A248" s="10" t="s">
        <v>178</v>
      </c>
      <c r="B248" s="32" t="s">
        <v>14</v>
      </c>
      <c r="C248" s="32" t="s">
        <v>15</v>
      </c>
      <c r="D248" s="32" t="s">
        <v>130</v>
      </c>
      <c r="E248" s="32" t="s">
        <v>83</v>
      </c>
      <c r="F248" s="30">
        <v>61</v>
      </c>
      <c r="G248" s="30">
        <v>61</v>
      </c>
    </row>
    <row r="249" spans="1:7" ht="46.8" x14ac:dyDescent="0.35">
      <c r="A249" s="10" t="s">
        <v>75</v>
      </c>
      <c r="B249" s="32" t="s">
        <v>14</v>
      </c>
      <c r="C249" s="32" t="s">
        <v>15</v>
      </c>
      <c r="D249" s="32" t="s">
        <v>122</v>
      </c>
      <c r="E249" s="32"/>
      <c r="F249" s="30">
        <f>F253+F250</f>
        <v>15562.5</v>
      </c>
      <c r="G249" s="30">
        <f>G253+G250</f>
        <v>15562.5</v>
      </c>
    </row>
    <row r="250" spans="1:7" ht="47.4" x14ac:dyDescent="0.35">
      <c r="A250" s="17" t="s">
        <v>78</v>
      </c>
      <c r="B250" s="32" t="s">
        <v>14</v>
      </c>
      <c r="C250" s="32" t="s">
        <v>15</v>
      </c>
      <c r="D250" s="32" t="s">
        <v>124</v>
      </c>
      <c r="E250" s="32"/>
      <c r="F250" s="30">
        <f>F251</f>
        <v>2266.5</v>
      </c>
      <c r="G250" s="30">
        <f>G251</f>
        <v>2266.5</v>
      </c>
    </row>
    <row r="251" spans="1:7" ht="31.2" x14ac:dyDescent="0.35">
      <c r="A251" s="10" t="s">
        <v>101</v>
      </c>
      <c r="B251" s="32" t="s">
        <v>14</v>
      </c>
      <c r="C251" s="32" t="s">
        <v>15</v>
      </c>
      <c r="D251" s="32" t="s">
        <v>129</v>
      </c>
      <c r="E251" s="32"/>
      <c r="F251" s="30">
        <f>F252</f>
        <v>2266.5</v>
      </c>
      <c r="G251" s="30">
        <f>G252</f>
        <v>2266.5</v>
      </c>
    </row>
    <row r="252" spans="1:7" ht="93.6" x14ac:dyDescent="0.35">
      <c r="A252" s="10" t="s">
        <v>145</v>
      </c>
      <c r="B252" s="32" t="s">
        <v>14</v>
      </c>
      <c r="C252" s="32" t="s">
        <v>15</v>
      </c>
      <c r="D252" s="32" t="s">
        <v>129</v>
      </c>
      <c r="E252" s="32" t="s">
        <v>90</v>
      </c>
      <c r="F252" s="30">
        <v>2266.5</v>
      </c>
      <c r="G252" s="30">
        <v>2266.5</v>
      </c>
    </row>
    <row r="253" spans="1:7" ht="46.8" x14ac:dyDescent="0.35">
      <c r="A253" s="10" t="s">
        <v>79</v>
      </c>
      <c r="B253" s="32" t="s">
        <v>14</v>
      </c>
      <c r="C253" s="32" t="s">
        <v>15</v>
      </c>
      <c r="D253" s="32" t="s">
        <v>117</v>
      </c>
      <c r="E253" s="32"/>
      <c r="F253" s="30">
        <f>F254</f>
        <v>13296</v>
      </c>
      <c r="G253" s="30">
        <f>G254</f>
        <v>13296</v>
      </c>
    </row>
    <row r="254" spans="1:7" ht="46.8" x14ac:dyDescent="0.35">
      <c r="A254" s="10" t="s">
        <v>182</v>
      </c>
      <c r="B254" s="32" t="s">
        <v>14</v>
      </c>
      <c r="C254" s="32" t="s">
        <v>15</v>
      </c>
      <c r="D254" s="32" t="s">
        <v>118</v>
      </c>
      <c r="E254" s="32"/>
      <c r="F254" s="30">
        <f>F255+F256+F257+F258+F259+F260</f>
        <v>13296</v>
      </c>
      <c r="G254" s="30">
        <f>G255+G256+G257+G258+G259+G260</f>
        <v>13296</v>
      </c>
    </row>
    <row r="255" spans="1:7" ht="24.75" customHeight="1" x14ac:dyDescent="0.35">
      <c r="A255" s="10" t="s">
        <v>103</v>
      </c>
      <c r="B255" s="32" t="s">
        <v>14</v>
      </c>
      <c r="C255" s="32" t="s">
        <v>15</v>
      </c>
      <c r="D255" s="32" t="s">
        <v>118</v>
      </c>
      <c r="E255" s="32" t="s">
        <v>84</v>
      </c>
      <c r="F255" s="30">
        <v>9645.2000000000007</v>
      </c>
      <c r="G255" s="30">
        <v>9645.2000000000007</v>
      </c>
    </row>
    <row r="256" spans="1:7" ht="31.2" x14ac:dyDescent="0.35">
      <c r="A256" s="10" t="s">
        <v>179</v>
      </c>
      <c r="B256" s="32" t="s">
        <v>14</v>
      </c>
      <c r="C256" s="32" t="s">
        <v>15</v>
      </c>
      <c r="D256" s="32" t="s">
        <v>118</v>
      </c>
      <c r="E256" s="32" t="s">
        <v>91</v>
      </c>
      <c r="F256" s="30">
        <v>1</v>
      </c>
      <c r="G256" s="30">
        <v>1</v>
      </c>
    </row>
    <row r="257" spans="1:7" ht="78" x14ac:dyDescent="0.35">
      <c r="A257" s="10" t="s">
        <v>108</v>
      </c>
      <c r="B257" s="32" t="s">
        <v>14</v>
      </c>
      <c r="C257" s="32" t="s">
        <v>15</v>
      </c>
      <c r="D257" s="32" t="s">
        <v>118</v>
      </c>
      <c r="E257" s="32" t="s">
        <v>105</v>
      </c>
      <c r="F257" s="30">
        <v>2909.9</v>
      </c>
      <c r="G257" s="30">
        <v>2909.9</v>
      </c>
    </row>
    <row r="258" spans="1:7" ht="31.2" x14ac:dyDescent="0.35">
      <c r="A258" s="10" t="s">
        <v>178</v>
      </c>
      <c r="B258" s="32" t="s">
        <v>14</v>
      </c>
      <c r="C258" s="32" t="s">
        <v>15</v>
      </c>
      <c r="D258" s="32" t="s">
        <v>118</v>
      </c>
      <c r="E258" s="32" t="s">
        <v>83</v>
      </c>
      <c r="F258" s="30">
        <v>732.9</v>
      </c>
      <c r="G258" s="30">
        <v>732.9</v>
      </c>
    </row>
    <row r="259" spans="1:7" x14ac:dyDescent="0.35">
      <c r="A259" s="10" t="s">
        <v>180</v>
      </c>
      <c r="B259" s="32" t="s">
        <v>14</v>
      </c>
      <c r="C259" s="32" t="s">
        <v>15</v>
      </c>
      <c r="D259" s="32" t="s">
        <v>118</v>
      </c>
      <c r="E259" s="32" t="s">
        <v>87</v>
      </c>
      <c r="F259" s="30">
        <v>6</v>
      </c>
      <c r="G259" s="30">
        <v>6</v>
      </c>
    </row>
    <row r="260" spans="1:7" x14ac:dyDescent="0.35">
      <c r="A260" s="10" t="s">
        <v>106</v>
      </c>
      <c r="B260" s="32" t="s">
        <v>14</v>
      </c>
      <c r="C260" s="32" t="s">
        <v>15</v>
      </c>
      <c r="D260" s="32" t="s">
        <v>118</v>
      </c>
      <c r="E260" s="32" t="s">
        <v>107</v>
      </c>
      <c r="F260" s="30">
        <v>1</v>
      </c>
      <c r="G260" s="30">
        <v>1</v>
      </c>
    </row>
    <row r="261" spans="1:7" ht="31.2" x14ac:dyDescent="0.35">
      <c r="A261" s="10" t="s">
        <v>375</v>
      </c>
      <c r="B261" s="32" t="s">
        <v>14</v>
      </c>
      <c r="C261" s="32" t="s">
        <v>15</v>
      </c>
      <c r="D261" s="32" t="s">
        <v>217</v>
      </c>
      <c r="E261" s="32"/>
      <c r="F261" s="30">
        <f>F262+F265+F268+F273+F276</f>
        <v>3724.7</v>
      </c>
      <c r="G261" s="30">
        <f>G262+G265+G268+G273+G276</f>
        <v>3649.7</v>
      </c>
    </row>
    <row r="262" spans="1:7" ht="31.2" x14ac:dyDescent="0.35">
      <c r="A262" s="10" t="s">
        <v>340</v>
      </c>
      <c r="B262" s="34" t="s">
        <v>14</v>
      </c>
      <c r="C262" s="34" t="s">
        <v>15</v>
      </c>
      <c r="D262" s="34" t="s">
        <v>343</v>
      </c>
      <c r="E262" s="34"/>
      <c r="F262" s="26">
        <f>F263</f>
        <v>60</v>
      </c>
      <c r="G262" s="26">
        <f>G263</f>
        <v>60</v>
      </c>
    </row>
    <row r="263" spans="1:7" ht="31.2" x14ac:dyDescent="0.35">
      <c r="A263" s="10" t="s">
        <v>232</v>
      </c>
      <c r="B263" s="34" t="s">
        <v>14</v>
      </c>
      <c r="C263" s="34" t="s">
        <v>15</v>
      </c>
      <c r="D263" s="34" t="s">
        <v>344</v>
      </c>
      <c r="E263" s="34"/>
      <c r="F263" s="26">
        <f>F264</f>
        <v>60</v>
      </c>
      <c r="G263" s="26">
        <f>G264</f>
        <v>60</v>
      </c>
    </row>
    <row r="264" spans="1:7" ht="31.2" x14ac:dyDescent="0.35">
      <c r="A264" s="10" t="s">
        <v>178</v>
      </c>
      <c r="B264" s="34" t="s">
        <v>14</v>
      </c>
      <c r="C264" s="34" t="s">
        <v>15</v>
      </c>
      <c r="D264" s="34" t="s">
        <v>344</v>
      </c>
      <c r="E264" s="34" t="s">
        <v>83</v>
      </c>
      <c r="F264" s="26">
        <v>60</v>
      </c>
      <c r="G264" s="26">
        <v>60</v>
      </c>
    </row>
    <row r="265" spans="1:7" ht="31.2" x14ac:dyDescent="0.35">
      <c r="A265" s="10" t="s">
        <v>341</v>
      </c>
      <c r="B265" s="34" t="s">
        <v>14</v>
      </c>
      <c r="C265" s="34" t="s">
        <v>15</v>
      </c>
      <c r="D265" s="34" t="s">
        <v>345</v>
      </c>
      <c r="E265" s="34"/>
      <c r="F265" s="26">
        <f>F266</f>
        <v>620</v>
      </c>
      <c r="G265" s="26">
        <f>G266</f>
        <v>620</v>
      </c>
    </row>
    <row r="266" spans="1:7" ht="31.2" x14ac:dyDescent="0.35">
      <c r="A266" s="10" t="s">
        <v>232</v>
      </c>
      <c r="B266" s="34" t="s">
        <v>14</v>
      </c>
      <c r="C266" s="34" t="s">
        <v>15</v>
      </c>
      <c r="D266" s="34" t="s">
        <v>346</v>
      </c>
      <c r="E266" s="34"/>
      <c r="F266" s="26">
        <f>F267</f>
        <v>620</v>
      </c>
      <c r="G266" s="26">
        <f>G267</f>
        <v>620</v>
      </c>
    </row>
    <row r="267" spans="1:7" x14ac:dyDescent="0.35">
      <c r="A267" s="10" t="s">
        <v>342</v>
      </c>
      <c r="B267" s="34" t="s">
        <v>14</v>
      </c>
      <c r="C267" s="34" t="s">
        <v>15</v>
      </c>
      <c r="D267" s="34" t="s">
        <v>346</v>
      </c>
      <c r="E267" s="34" t="s">
        <v>161</v>
      </c>
      <c r="F267" s="26">
        <v>620</v>
      </c>
      <c r="G267" s="26">
        <v>620</v>
      </c>
    </row>
    <row r="268" spans="1:7" ht="62.4" x14ac:dyDescent="0.35">
      <c r="A268" s="10" t="s">
        <v>376</v>
      </c>
      <c r="B268" s="32" t="s">
        <v>14</v>
      </c>
      <c r="C268" s="32" t="s">
        <v>15</v>
      </c>
      <c r="D268" s="32" t="s">
        <v>219</v>
      </c>
      <c r="E268" s="32"/>
      <c r="F268" s="30">
        <f>F271+F269</f>
        <v>2863.7</v>
      </c>
      <c r="G268" s="30">
        <f>G271+G269</f>
        <v>2863.7</v>
      </c>
    </row>
    <row r="269" spans="1:7" ht="31.2" x14ac:dyDescent="0.35">
      <c r="A269" s="10" t="s">
        <v>232</v>
      </c>
      <c r="B269" s="34" t="s">
        <v>14</v>
      </c>
      <c r="C269" s="34" t="s">
        <v>15</v>
      </c>
      <c r="D269" s="34" t="s">
        <v>352</v>
      </c>
      <c r="E269" s="34"/>
      <c r="F269" s="26">
        <f>F270</f>
        <v>440</v>
      </c>
      <c r="G269" s="26">
        <f>G270</f>
        <v>440</v>
      </c>
    </row>
    <row r="270" spans="1:7" ht="31.2" x14ac:dyDescent="0.35">
      <c r="A270" s="10" t="s">
        <v>146</v>
      </c>
      <c r="B270" s="34" t="s">
        <v>14</v>
      </c>
      <c r="C270" s="34" t="s">
        <v>15</v>
      </c>
      <c r="D270" s="34" t="s">
        <v>352</v>
      </c>
      <c r="E270" s="34" t="s">
        <v>224</v>
      </c>
      <c r="F270" s="26">
        <v>440</v>
      </c>
      <c r="G270" s="26">
        <v>440</v>
      </c>
    </row>
    <row r="271" spans="1:7" ht="31.2" x14ac:dyDescent="0.35">
      <c r="A271" s="10" t="s">
        <v>218</v>
      </c>
      <c r="B271" s="34" t="s">
        <v>14</v>
      </c>
      <c r="C271" s="34" t="s">
        <v>15</v>
      </c>
      <c r="D271" s="34" t="s">
        <v>321</v>
      </c>
      <c r="E271" s="34"/>
      <c r="F271" s="30">
        <f t="shared" ref="F271:G271" si="18">F272</f>
        <v>2423.6999999999998</v>
      </c>
      <c r="G271" s="30">
        <f t="shared" si="18"/>
        <v>2423.6999999999998</v>
      </c>
    </row>
    <row r="272" spans="1:7" ht="31.8" x14ac:dyDescent="0.35">
      <c r="A272" s="12" t="s">
        <v>146</v>
      </c>
      <c r="B272" s="34" t="s">
        <v>14</v>
      </c>
      <c r="C272" s="34" t="s">
        <v>15</v>
      </c>
      <c r="D272" s="34" t="s">
        <v>321</v>
      </c>
      <c r="E272" s="34" t="s">
        <v>224</v>
      </c>
      <c r="F272" s="30">
        <v>2423.6999999999998</v>
      </c>
      <c r="G272" s="30">
        <v>2423.6999999999998</v>
      </c>
    </row>
    <row r="273" spans="1:7" ht="31.2" x14ac:dyDescent="0.35">
      <c r="A273" s="10" t="s">
        <v>377</v>
      </c>
      <c r="B273" s="34" t="s">
        <v>14</v>
      </c>
      <c r="C273" s="34" t="s">
        <v>15</v>
      </c>
      <c r="D273" s="34" t="s">
        <v>348</v>
      </c>
      <c r="E273" s="34"/>
      <c r="F273" s="26">
        <f>F274</f>
        <v>175</v>
      </c>
      <c r="G273" s="26">
        <f>G274</f>
        <v>100</v>
      </c>
    </row>
    <row r="274" spans="1:7" ht="31.2" x14ac:dyDescent="0.35">
      <c r="A274" s="10" t="s">
        <v>232</v>
      </c>
      <c r="B274" s="34" t="s">
        <v>14</v>
      </c>
      <c r="C274" s="34" t="s">
        <v>15</v>
      </c>
      <c r="D274" s="34" t="s">
        <v>349</v>
      </c>
      <c r="E274" s="34"/>
      <c r="F274" s="26">
        <f>F275</f>
        <v>175</v>
      </c>
      <c r="G274" s="26">
        <f>G275</f>
        <v>100</v>
      </c>
    </row>
    <row r="275" spans="1:7" ht="31.2" x14ac:dyDescent="0.35">
      <c r="A275" s="10" t="s">
        <v>178</v>
      </c>
      <c r="B275" s="34" t="s">
        <v>14</v>
      </c>
      <c r="C275" s="34" t="s">
        <v>15</v>
      </c>
      <c r="D275" s="34" t="s">
        <v>349</v>
      </c>
      <c r="E275" s="34" t="s">
        <v>83</v>
      </c>
      <c r="F275" s="26">
        <v>175</v>
      </c>
      <c r="G275" s="26">
        <v>100</v>
      </c>
    </row>
    <row r="276" spans="1:7" ht="46.8" x14ac:dyDescent="0.35">
      <c r="A276" s="10" t="s">
        <v>347</v>
      </c>
      <c r="B276" s="34" t="s">
        <v>14</v>
      </c>
      <c r="C276" s="34" t="s">
        <v>15</v>
      </c>
      <c r="D276" s="34" t="s">
        <v>350</v>
      </c>
      <c r="E276" s="34"/>
      <c r="F276" s="26">
        <f>F277</f>
        <v>6</v>
      </c>
      <c r="G276" s="26">
        <f>G277</f>
        <v>6</v>
      </c>
    </row>
    <row r="277" spans="1:7" ht="31.2" x14ac:dyDescent="0.35">
      <c r="A277" s="10" t="s">
        <v>232</v>
      </c>
      <c r="B277" s="34" t="s">
        <v>14</v>
      </c>
      <c r="C277" s="34" t="s">
        <v>15</v>
      </c>
      <c r="D277" s="34" t="s">
        <v>351</v>
      </c>
      <c r="E277" s="34"/>
      <c r="F277" s="26">
        <f>F278</f>
        <v>6</v>
      </c>
      <c r="G277" s="26">
        <f>G278</f>
        <v>6</v>
      </c>
    </row>
    <row r="278" spans="1:7" ht="31.2" x14ac:dyDescent="0.35">
      <c r="A278" s="10" t="s">
        <v>178</v>
      </c>
      <c r="B278" s="34" t="s">
        <v>14</v>
      </c>
      <c r="C278" s="34" t="s">
        <v>15</v>
      </c>
      <c r="D278" s="34" t="s">
        <v>351</v>
      </c>
      <c r="E278" s="34" t="s">
        <v>83</v>
      </c>
      <c r="F278" s="26">
        <v>6</v>
      </c>
      <c r="G278" s="26">
        <v>6</v>
      </c>
    </row>
    <row r="279" spans="1:7" x14ac:dyDescent="0.35">
      <c r="A279" s="8" t="s">
        <v>44</v>
      </c>
      <c r="B279" s="33" t="s">
        <v>19</v>
      </c>
      <c r="C279" s="32"/>
      <c r="D279" s="32"/>
      <c r="E279" s="32"/>
      <c r="F279" s="37">
        <f>F280+F293</f>
        <v>17650.699999999997</v>
      </c>
      <c r="G279" s="37">
        <f>G280+G293</f>
        <v>21347.300000000003</v>
      </c>
    </row>
    <row r="280" spans="1:7" x14ac:dyDescent="0.35">
      <c r="A280" s="10" t="s">
        <v>29</v>
      </c>
      <c r="B280" s="32" t="s">
        <v>19</v>
      </c>
      <c r="C280" s="32" t="s">
        <v>21</v>
      </c>
      <c r="D280" s="32"/>
      <c r="E280" s="32"/>
      <c r="F280" s="30">
        <f>F281+F289</f>
        <v>14332.199999999999</v>
      </c>
      <c r="G280" s="30">
        <f>G281+G289</f>
        <v>18018.800000000003</v>
      </c>
    </row>
    <row r="281" spans="1:7" ht="46.8" x14ac:dyDescent="0.35">
      <c r="A281" s="10" t="s">
        <v>77</v>
      </c>
      <c r="B281" s="32" t="s">
        <v>19</v>
      </c>
      <c r="C281" s="32" t="s">
        <v>21</v>
      </c>
      <c r="D281" s="32" t="s">
        <v>122</v>
      </c>
      <c r="E281" s="32"/>
      <c r="F281" s="30">
        <f>F282</f>
        <v>14205.3</v>
      </c>
      <c r="G281" s="30">
        <f>G282</f>
        <v>17891.900000000001</v>
      </c>
    </row>
    <row r="282" spans="1:7" ht="46.8" x14ac:dyDescent="0.35">
      <c r="A282" s="10" t="s">
        <v>80</v>
      </c>
      <c r="B282" s="32" t="s">
        <v>19</v>
      </c>
      <c r="C282" s="32" t="s">
        <v>21</v>
      </c>
      <c r="D282" s="32" t="s">
        <v>131</v>
      </c>
      <c r="E282" s="32"/>
      <c r="F282" s="30">
        <f>F283+F285+F287</f>
        <v>14205.3</v>
      </c>
      <c r="G282" s="30">
        <f>G283+G285+G287</f>
        <v>17891.900000000001</v>
      </c>
    </row>
    <row r="283" spans="1:7" x14ac:dyDescent="0.35">
      <c r="A283" s="10" t="s">
        <v>69</v>
      </c>
      <c r="B283" s="32" t="s">
        <v>19</v>
      </c>
      <c r="C283" s="32" t="s">
        <v>21</v>
      </c>
      <c r="D283" s="32" t="s">
        <v>132</v>
      </c>
      <c r="E283" s="32"/>
      <c r="F283" s="30">
        <f>F284</f>
        <v>7378.5</v>
      </c>
      <c r="G283" s="30">
        <f>G284</f>
        <v>8615.1</v>
      </c>
    </row>
    <row r="284" spans="1:7" ht="93.6" x14ac:dyDescent="0.35">
      <c r="A284" s="10" t="s">
        <v>145</v>
      </c>
      <c r="B284" s="32" t="s">
        <v>19</v>
      </c>
      <c r="C284" s="32" t="s">
        <v>21</v>
      </c>
      <c r="D284" s="32" t="s">
        <v>132</v>
      </c>
      <c r="E284" s="32" t="s">
        <v>90</v>
      </c>
      <c r="F284" s="30">
        <v>7378.5</v>
      </c>
      <c r="G284" s="30">
        <v>8615.1</v>
      </c>
    </row>
    <row r="285" spans="1:7" x14ac:dyDescent="0.35">
      <c r="A285" s="10" t="s">
        <v>30</v>
      </c>
      <c r="B285" s="32" t="s">
        <v>19</v>
      </c>
      <c r="C285" s="32" t="s">
        <v>21</v>
      </c>
      <c r="D285" s="32" t="s">
        <v>133</v>
      </c>
      <c r="E285" s="32"/>
      <c r="F285" s="30">
        <f>F286</f>
        <v>1715.9</v>
      </c>
      <c r="G285" s="30">
        <f>G286</f>
        <v>1715.9</v>
      </c>
    </row>
    <row r="286" spans="1:7" ht="88.5" customHeight="1" x14ac:dyDescent="0.35">
      <c r="A286" s="10" t="s">
        <v>145</v>
      </c>
      <c r="B286" s="32" t="s">
        <v>19</v>
      </c>
      <c r="C286" s="32" t="s">
        <v>21</v>
      </c>
      <c r="D286" s="32" t="s">
        <v>133</v>
      </c>
      <c r="E286" s="32" t="s">
        <v>90</v>
      </c>
      <c r="F286" s="30">
        <v>1715.9</v>
      </c>
      <c r="G286" s="30">
        <v>1715.9</v>
      </c>
    </row>
    <row r="287" spans="1:7" x14ac:dyDescent="0.35">
      <c r="A287" s="10" t="s">
        <v>22</v>
      </c>
      <c r="B287" s="32" t="s">
        <v>19</v>
      </c>
      <c r="C287" s="32" t="s">
        <v>21</v>
      </c>
      <c r="D287" s="32" t="s">
        <v>134</v>
      </c>
      <c r="E287" s="32"/>
      <c r="F287" s="30">
        <f>F288</f>
        <v>5110.8999999999996</v>
      </c>
      <c r="G287" s="30">
        <f>G288</f>
        <v>7560.9</v>
      </c>
    </row>
    <row r="288" spans="1:7" ht="101.7" customHeight="1" x14ac:dyDescent="0.35">
      <c r="A288" s="10" t="s">
        <v>145</v>
      </c>
      <c r="B288" s="32" t="s">
        <v>19</v>
      </c>
      <c r="C288" s="32" t="s">
        <v>21</v>
      </c>
      <c r="D288" s="32" t="s">
        <v>134</v>
      </c>
      <c r="E288" s="32" t="s">
        <v>90</v>
      </c>
      <c r="F288" s="30">
        <v>5110.8999999999996</v>
      </c>
      <c r="G288" s="30">
        <v>7560.9</v>
      </c>
    </row>
    <row r="289" spans="1:7" ht="31.8" x14ac:dyDescent="0.35">
      <c r="A289" s="12" t="s">
        <v>260</v>
      </c>
      <c r="B289" s="32" t="s">
        <v>19</v>
      </c>
      <c r="C289" s="32" t="s">
        <v>21</v>
      </c>
      <c r="D289" s="32" t="s">
        <v>216</v>
      </c>
      <c r="E289" s="32"/>
      <c r="F289" s="30">
        <f t="shared" ref="F289:G291" si="19">F290</f>
        <v>126.9</v>
      </c>
      <c r="G289" s="30">
        <f t="shared" si="19"/>
        <v>126.9</v>
      </c>
    </row>
    <row r="290" spans="1:7" ht="62.4" x14ac:dyDescent="0.35">
      <c r="A290" s="10" t="s">
        <v>253</v>
      </c>
      <c r="B290" s="32" t="s">
        <v>19</v>
      </c>
      <c r="C290" s="32" t="s">
        <v>21</v>
      </c>
      <c r="D290" s="32" t="s">
        <v>254</v>
      </c>
      <c r="E290" s="32"/>
      <c r="F290" s="30">
        <f t="shared" si="19"/>
        <v>126.9</v>
      </c>
      <c r="G290" s="30">
        <f t="shared" si="19"/>
        <v>126.9</v>
      </c>
    </row>
    <row r="291" spans="1:7" ht="46.8" x14ac:dyDescent="0.35">
      <c r="A291" s="10" t="s">
        <v>287</v>
      </c>
      <c r="B291" s="32" t="s">
        <v>19</v>
      </c>
      <c r="C291" s="32" t="s">
        <v>21</v>
      </c>
      <c r="D291" s="32" t="s">
        <v>332</v>
      </c>
      <c r="E291" s="32"/>
      <c r="F291" s="30">
        <f t="shared" si="19"/>
        <v>126.9</v>
      </c>
      <c r="G291" s="30">
        <f t="shared" si="19"/>
        <v>126.9</v>
      </c>
    </row>
    <row r="292" spans="1:7" ht="93.6" x14ac:dyDescent="0.35">
      <c r="A292" s="10" t="s">
        <v>145</v>
      </c>
      <c r="B292" s="32" t="s">
        <v>19</v>
      </c>
      <c r="C292" s="32" t="s">
        <v>21</v>
      </c>
      <c r="D292" s="32" t="s">
        <v>332</v>
      </c>
      <c r="E292" s="32" t="s">
        <v>90</v>
      </c>
      <c r="F292" s="30">
        <v>126.9</v>
      </c>
      <c r="G292" s="30">
        <v>126.9</v>
      </c>
    </row>
    <row r="293" spans="1:7" ht="31.2" x14ac:dyDescent="0.35">
      <c r="A293" s="10" t="s">
        <v>45</v>
      </c>
      <c r="B293" s="32" t="s">
        <v>19</v>
      </c>
      <c r="C293" s="32" t="s">
        <v>12</v>
      </c>
      <c r="D293" s="32"/>
      <c r="E293" s="32"/>
      <c r="F293" s="30">
        <f>F294+F301+F319+F314+F311</f>
        <v>3318.5</v>
      </c>
      <c r="G293" s="30">
        <f>G294+G301+G319+G314+G311</f>
        <v>3328.5</v>
      </c>
    </row>
    <row r="294" spans="1:7" ht="62.4" x14ac:dyDescent="0.35">
      <c r="A294" s="10" t="s">
        <v>39</v>
      </c>
      <c r="B294" s="32" t="s">
        <v>19</v>
      </c>
      <c r="C294" s="32" t="s">
        <v>12</v>
      </c>
      <c r="D294" s="32" t="s">
        <v>111</v>
      </c>
      <c r="E294" s="32"/>
      <c r="F294" s="30">
        <f>F295</f>
        <v>1698.7</v>
      </c>
      <c r="G294" s="30">
        <f>SUM(G296)</f>
        <v>1698.7</v>
      </c>
    </row>
    <row r="295" spans="1:7" ht="31.2" x14ac:dyDescent="0.35">
      <c r="A295" s="10" t="s">
        <v>64</v>
      </c>
      <c r="B295" s="32" t="s">
        <v>19</v>
      </c>
      <c r="C295" s="32" t="s">
        <v>12</v>
      </c>
      <c r="D295" s="32" t="s">
        <v>110</v>
      </c>
      <c r="E295" s="32"/>
      <c r="F295" s="30">
        <f>F296</f>
        <v>1698.7</v>
      </c>
      <c r="G295" s="30">
        <f>G296</f>
        <v>1698.7</v>
      </c>
    </row>
    <row r="296" spans="1:7" ht="31.2" x14ac:dyDescent="0.35">
      <c r="A296" s="10" t="s">
        <v>288</v>
      </c>
      <c r="B296" s="32" t="s">
        <v>19</v>
      </c>
      <c r="C296" s="32" t="s">
        <v>12</v>
      </c>
      <c r="D296" s="32" t="s">
        <v>109</v>
      </c>
      <c r="E296" s="32"/>
      <c r="F296" s="30">
        <f>F297+F298+F299+F300</f>
        <v>1698.7</v>
      </c>
      <c r="G296" s="30">
        <f>G297+G300+G298+G299</f>
        <v>1698.7</v>
      </c>
    </row>
    <row r="297" spans="1:7" ht="31.2" x14ac:dyDescent="0.35">
      <c r="A297" s="10" t="s">
        <v>103</v>
      </c>
      <c r="B297" s="32" t="s">
        <v>19</v>
      </c>
      <c r="C297" s="32" t="s">
        <v>12</v>
      </c>
      <c r="D297" s="32" t="s">
        <v>109</v>
      </c>
      <c r="E297" s="32" t="s">
        <v>84</v>
      </c>
      <c r="F297" s="30">
        <v>1187.9000000000001</v>
      </c>
      <c r="G297" s="30">
        <v>1187.9000000000001</v>
      </c>
    </row>
    <row r="298" spans="1:7" ht="31.2" x14ac:dyDescent="0.35">
      <c r="A298" s="10" t="s">
        <v>179</v>
      </c>
      <c r="B298" s="32" t="s">
        <v>19</v>
      </c>
      <c r="C298" s="32" t="s">
        <v>12</v>
      </c>
      <c r="D298" s="32" t="s">
        <v>109</v>
      </c>
      <c r="E298" s="32" t="s">
        <v>91</v>
      </c>
      <c r="F298" s="30">
        <v>2</v>
      </c>
      <c r="G298" s="30">
        <v>2</v>
      </c>
    </row>
    <row r="299" spans="1:7" ht="62.4" x14ac:dyDescent="0.35">
      <c r="A299" s="10" t="s">
        <v>104</v>
      </c>
      <c r="B299" s="32" t="s">
        <v>19</v>
      </c>
      <c r="C299" s="32" t="s">
        <v>12</v>
      </c>
      <c r="D299" s="32" t="s">
        <v>109</v>
      </c>
      <c r="E299" s="32" t="s">
        <v>105</v>
      </c>
      <c r="F299" s="30">
        <v>358.8</v>
      </c>
      <c r="G299" s="30">
        <v>358.8</v>
      </c>
    </row>
    <row r="300" spans="1:7" ht="31.2" x14ac:dyDescent="0.35">
      <c r="A300" s="10" t="s">
        <v>178</v>
      </c>
      <c r="B300" s="32" t="s">
        <v>19</v>
      </c>
      <c r="C300" s="32" t="s">
        <v>12</v>
      </c>
      <c r="D300" s="32" t="s">
        <v>109</v>
      </c>
      <c r="E300" s="32" t="s">
        <v>83</v>
      </c>
      <c r="F300" s="30">
        <v>150</v>
      </c>
      <c r="G300" s="30">
        <v>150</v>
      </c>
    </row>
    <row r="301" spans="1:7" ht="46.8" x14ac:dyDescent="0.35">
      <c r="A301" s="10" t="s">
        <v>81</v>
      </c>
      <c r="B301" s="32" t="s">
        <v>19</v>
      </c>
      <c r="C301" s="32" t="s">
        <v>12</v>
      </c>
      <c r="D301" s="32" t="s">
        <v>122</v>
      </c>
      <c r="E301" s="32"/>
      <c r="F301" s="30">
        <f>F302</f>
        <v>1083.7</v>
      </c>
      <c r="G301" s="30">
        <f>G302</f>
        <v>1083.7</v>
      </c>
    </row>
    <row r="302" spans="1:7" ht="46.8" x14ac:dyDescent="0.35">
      <c r="A302" s="10" t="s">
        <v>79</v>
      </c>
      <c r="B302" s="32" t="s">
        <v>19</v>
      </c>
      <c r="C302" s="32" t="s">
        <v>12</v>
      </c>
      <c r="D302" s="32" t="s">
        <v>117</v>
      </c>
      <c r="E302" s="32"/>
      <c r="F302" s="30">
        <f>F303</f>
        <v>1083.7</v>
      </c>
      <c r="G302" s="30">
        <f>G303</f>
        <v>1083.7</v>
      </c>
    </row>
    <row r="303" spans="1:7" x14ac:dyDescent="0.35">
      <c r="A303" s="10" t="s">
        <v>35</v>
      </c>
      <c r="B303" s="32" t="s">
        <v>19</v>
      </c>
      <c r="C303" s="32" t="s">
        <v>12</v>
      </c>
      <c r="D303" s="32" t="s">
        <v>118</v>
      </c>
      <c r="E303" s="32"/>
      <c r="F303" s="30">
        <f>F304+F305+F306+F307+F308+F309+F310</f>
        <v>1083.7</v>
      </c>
      <c r="G303" s="30">
        <f>G304+G307+G305+G306+G308+G309+G310</f>
        <v>1083.7</v>
      </c>
    </row>
    <row r="304" spans="1:7" ht="22.5" customHeight="1" x14ac:dyDescent="0.35">
      <c r="A304" s="10" t="s">
        <v>103</v>
      </c>
      <c r="B304" s="32" t="s">
        <v>19</v>
      </c>
      <c r="C304" s="32" t="s">
        <v>12</v>
      </c>
      <c r="D304" s="32" t="s">
        <v>118</v>
      </c>
      <c r="E304" s="32" t="s">
        <v>84</v>
      </c>
      <c r="F304" s="30">
        <v>705.6</v>
      </c>
      <c r="G304" s="30">
        <v>705.6</v>
      </c>
    </row>
    <row r="305" spans="1:7" ht="31.2" x14ac:dyDescent="0.35">
      <c r="A305" s="10" t="s">
        <v>179</v>
      </c>
      <c r="B305" s="32" t="s">
        <v>19</v>
      </c>
      <c r="C305" s="32" t="s">
        <v>12</v>
      </c>
      <c r="D305" s="32" t="s">
        <v>118</v>
      </c>
      <c r="E305" s="32" t="s">
        <v>91</v>
      </c>
      <c r="F305" s="30">
        <v>2</v>
      </c>
      <c r="G305" s="30">
        <v>2</v>
      </c>
    </row>
    <row r="306" spans="1:7" ht="62.4" x14ac:dyDescent="0.35">
      <c r="A306" s="10" t="s">
        <v>104</v>
      </c>
      <c r="B306" s="32" t="s">
        <v>19</v>
      </c>
      <c r="C306" s="32" t="s">
        <v>12</v>
      </c>
      <c r="D306" s="32" t="s">
        <v>118</v>
      </c>
      <c r="E306" s="32" t="s">
        <v>105</v>
      </c>
      <c r="F306" s="30">
        <v>213.1</v>
      </c>
      <c r="G306" s="30">
        <v>213.1</v>
      </c>
    </row>
    <row r="307" spans="1:7" ht="31.8" x14ac:dyDescent="0.35">
      <c r="A307" s="12" t="s">
        <v>178</v>
      </c>
      <c r="B307" s="32" t="s">
        <v>19</v>
      </c>
      <c r="C307" s="32" t="s">
        <v>12</v>
      </c>
      <c r="D307" s="32" t="s">
        <v>118</v>
      </c>
      <c r="E307" s="32" t="s">
        <v>83</v>
      </c>
      <c r="F307" s="30">
        <v>150</v>
      </c>
      <c r="G307" s="30">
        <v>150</v>
      </c>
    </row>
    <row r="308" spans="1:7" ht="31.8" x14ac:dyDescent="0.35">
      <c r="A308" s="12" t="s">
        <v>85</v>
      </c>
      <c r="B308" s="32" t="s">
        <v>19</v>
      </c>
      <c r="C308" s="32" t="s">
        <v>12</v>
      </c>
      <c r="D308" s="32" t="s">
        <v>118</v>
      </c>
      <c r="E308" s="32" t="s">
        <v>86</v>
      </c>
      <c r="F308" s="26">
        <v>2</v>
      </c>
      <c r="G308" s="26">
        <v>2</v>
      </c>
    </row>
    <row r="309" spans="1:7" x14ac:dyDescent="0.35">
      <c r="A309" s="12" t="s">
        <v>183</v>
      </c>
      <c r="B309" s="32" t="s">
        <v>19</v>
      </c>
      <c r="C309" s="32" t="s">
        <v>12</v>
      </c>
      <c r="D309" s="32" t="s">
        <v>118</v>
      </c>
      <c r="E309" s="32" t="s">
        <v>87</v>
      </c>
      <c r="F309" s="26">
        <v>10</v>
      </c>
      <c r="G309" s="26">
        <v>10</v>
      </c>
    </row>
    <row r="310" spans="1:7" x14ac:dyDescent="0.35">
      <c r="A310" s="12" t="s">
        <v>106</v>
      </c>
      <c r="B310" s="32" t="s">
        <v>19</v>
      </c>
      <c r="C310" s="32" t="s">
        <v>12</v>
      </c>
      <c r="D310" s="32" t="s">
        <v>118</v>
      </c>
      <c r="E310" s="32" t="s">
        <v>107</v>
      </c>
      <c r="F310" s="26">
        <v>1</v>
      </c>
      <c r="G310" s="26">
        <v>1</v>
      </c>
    </row>
    <row r="311" spans="1:7" ht="31.2" x14ac:dyDescent="0.35">
      <c r="A311" s="10" t="s">
        <v>353</v>
      </c>
      <c r="B311" s="34" t="s">
        <v>19</v>
      </c>
      <c r="C311" s="34" t="s">
        <v>12</v>
      </c>
      <c r="D311" s="34" t="s">
        <v>354</v>
      </c>
      <c r="E311" s="34"/>
      <c r="F311" s="26">
        <f>F312</f>
        <v>210</v>
      </c>
      <c r="G311" s="26">
        <f>G312</f>
        <v>220</v>
      </c>
    </row>
    <row r="312" spans="1:7" ht="31.2" x14ac:dyDescent="0.35">
      <c r="A312" s="10" t="s">
        <v>232</v>
      </c>
      <c r="B312" s="34" t="s">
        <v>19</v>
      </c>
      <c r="C312" s="34" t="s">
        <v>12</v>
      </c>
      <c r="D312" s="34" t="s">
        <v>355</v>
      </c>
      <c r="E312" s="34"/>
      <c r="F312" s="26">
        <f>F313</f>
        <v>210</v>
      </c>
      <c r="G312" s="26">
        <f>G313</f>
        <v>220</v>
      </c>
    </row>
    <row r="313" spans="1:7" ht="31.2" x14ac:dyDescent="0.35">
      <c r="A313" s="10" t="s">
        <v>178</v>
      </c>
      <c r="B313" s="34" t="s">
        <v>19</v>
      </c>
      <c r="C313" s="34" t="s">
        <v>12</v>
      </c>
      <c r="D313" s="34" t="s">
        <v>355</v>
      </c>
      <c r="E313" s="34" t="s">
        <v>83</v>
      </c>
      <c r="F313" s="26">
        <v>210</v>
      </c>
      <c r="G313" s="26">
        <v>220</v>
      </c>
    </row>
    <row r="314" spans="1:7" ht="78" x14ac:dyDescent="0.35">
      <c r="A314" s="10" t="s">
        <v>266</v>
      </c>
      <c r="B314" s="32" t="s">
        <v>19</v>
      </c>
      <c r="C314" s="32" t="s">
        <v>12</v>
      </c>
      <c r="D314" s="32" t="s">
        <v>267</v>
      </c>
      <c r="E314" s="32"/>
      <c r="F314" s="30">
        <f>F315</f>
        <v>11</v>
      </c>
      <c r="G314" s="30">
        <f>G315</f>
        <v>11</v>
      </c>
    </row>
    <row r="315" spans="1:7" ht="31.2" x14ac:dyDescent="0.35">
      <c r="A315" s="10" t="s">
        <v>240</v>
      </c>
      <c r="B315" s="32" t="s">
        <v>19</v>
      </c>
      <c r="C315" s="32" t="s">
        <v>12</v>
      </c>
      <c r="D315" s="32" t="s">
        <v>268</v>
      </c>
      <c r="E315" s="32"/>
      <c r="F315" s="30">
        <f>F316</f>
        <v>11</v>
      </c>
      <c r="G315" s="30">
        <f>G316</f>
        <v>11</v>
      </c>
    </row>
    <row r="316" spans="1:7" ht="31.2" x14ac:dyDescent="0.35">
      <c r="A316" s="10" t="s">
        <v>178</v>
      </c>
      <c r="B316" s="32" t="s">
        <v>19</v>
      </c>
      <c r="C316" s="32" t="s">
        <v>12</v>
      </c>
      <c r="D316" s="32" t="s">
        <v>268</v>
      </c>
      <c r="E316" s="32" t="s">
        <v>83</v>
      </c>
      <c r="F316" s="30">
        <v>11</v>
      </c>
      <c r="G316" s="30">
        <v>11</v>
      </c>
    </row>
    <row r="317" spans="1:7" ht="31.2" x14ac:dyDescent="0.35">
      <c r="A317" s="10" t="s">
        <v>154</v>
      </c>
      <c r="B317" s="32" t="s">
        <v>19</v>
      </c>
      <c r="C317" s="32" t="s">
        <v>12</v>
      </c>
      <c r="D317" s="32" t="s">
        <v>155</v>
      </c>
      <c r="E317" s="32"/>
      <c r="F317" s="30">
        <f t="shared" ref="F317:G319" si="20">F318</f>
        <v>315.10000000000002</v>
      </c>
      <c r="G317" s="30">
        <f t="shared" si="20"/>
        <v>315.10000000000002</v>
      </c>
    </row>
    <row r="318" spans="1:7" x14ac:dyDescent="0.35">
      <c r="A318" s="10" t="s">
        <v>244</v>
      </c>
      <c r="B318" s="32" t="s">
        <v>19</v>
      </c>
      <c r="C318" s="32" t="s">
        <v>12</v>
      </c>
      <c r="D318" s="32" t="s">
        <v>245</v>
      </c>
      <c r="E318" s="32"/>
      <c r="F318" s="30">
        <f t="shared" si="20"/>
        <v>315.10000000000002</v>
      </c>
      <c r="G318" s="30">
        <f t="shared" si="20"/>
        <v>315.10000000000002</v>
      </c>
    </row>
    <row r="319" spans="1:7" ht="62.4" x14ac:dyDescent="0.35">
      <c r="A319" s="10" t="s">
        <v>209</v>
      </c>
      <c r="B319" s="32" t="s">
        <v>19</v>
      </c>
      <c r="C319" s="32" t="s">
        <v>12</v>
      </c>
      <c r="D319" s="32" t="s">
        <v>246</v>
      </c>
      <c r="E319" s="32"/>
      <c r="F319" s="30">
        <f t="shared" si="20"/>
        <v>315.10000000000002</v>
      </c>
      <c r="G319" s="30">
        <f t="shared" si="20"/>
        <v>315.10000000000002</v>
      </c>
    </row>
    <row r="320" spans="1:7" x14ac:dyDescent="0.35">
      <c r="A320" s="10" t="s">
        <v>176</v>
      </c>
      <c r="B320" s="32" t="s">
        <v>19</v>
      </c>
      <c r="C320" s="32" t="s">
        <v>12</v>
      </c>
      <c r="D320" s="32" t="s">
        <v>246</v>
      </c>
      <c r="E320" s="32" t="s">
        <v>98</v>
      </c>
      <c r="F320" s="30">
        <v>315.10000000000002</v>
      </c>
      <c r="G320" s="30">
        <v>315.10000000000002</v>
      </c>
    </row>
    <row r="321" spans="1:7" x14ac:dyDescent="0.35">
      <c r="A321" s="14" t="s">
        <v>9</v>
      </c>
      <c r="B321" s="33" t="s">
        <v>16</v>
      </c>
      <c r="C321" s="31"/>
      <c r="D321" s="31"/>
      <c r="E321" s="31"/>
      <c r="F321" s="37">
        <f>F322+F327+F345</f>
        <v>35772.400000000001</v>
      </c>
      <c r="G321" s="37">
        <f>G322+G327+G345</f>
        <v>33674.400000000001</v>
      </c>
    </row>
    <row r="322" spans="1:7" x14ac:dyDescent="0.35">
      <c r="A322" s="9" t="s">
        <v>25</v>
      </c>
      <c r="B322" s="32" t="s">
        <v>16</v>
      </c>
      <c r="C322" s="32" t="s">
        <v>21</v>
      </c>
      <c r="D322" s="31"/>
      <c r="E322" s="31"/>
      <c r="F322" s="30">
        <f>F323</f>
        <v>1067</v>
      </c>
      <c r="G322" s="30">
        <f t="shared" ref="F322:G325" si="21">G323</f>
        <v>1067</v>
      </c>
    </row>
    <row r="323" spans="1:7" x14ac:dyDescent="0.35">
      <c r="A323" s="9" t="s">
        <v>154</v>
      </c>
      <c r="B323" s="32" t="s">
        <v>16</v>
      </c>
      <c r="C323" s="32" t="s">
        <v>21</v>
      </c>
      <c r="D323" s="31" t="s">
        <v>155</v>
      </c>
      <c r="E323" s="31"/>
      <c r="F323" s="30">
        <f t="shared" si="21"/>
        <v>1067</v>
      </c>
      <c r="G323" s="30">
        <f t="shared" si="21"/>
        <v>1067</v>
      </c>
    </row>
    <row r="324" spans="1:7" x14ac:dyDescent="0.35">
      <c r="A324" s="9" t="s">
        <v>158</v>
      </c>
      <c r="B324" s="32" t="s">
        <v>16</v>
      </c>
      <c r="C324" s="32" t="s">
        <v>21</v>
      </c>
      <c r="D324" s="31" t="s">
        <v>159</v>
      </c>
      <c r="E324" s="31"/>
      <c r="F324" s="30">
        <f t="shared" si="21"/>
        <v>1067</v>
      </c>
      <c r="G324" s="30">
        <f t="shared" si="21"/>
        <v>1067</v>
      </c>
    </row>
    <row r="325" spans="1:7" ht="31.8" x14ac:dyDescent="0.35">
      <c r="A325" s="15" t="s">
        <v>306</v>
      </c>
      <c r="B325" s="32" t="s">
        <v>16</v>
      </c>
      <c r="C325" s="32" t="s">
        <v>21</v>
      </c>
      <c r="D325" s="31" t="s">
        <v>135</v>
      </c>
      <c r="E325" s="31"/>
      <c r="F325" s="30">
        <f t="shared" si="21"/>
        <v>1067</v>
      </c>
      <c r="G325" s="30">
        <f t="shared" si="21"/>
        <v>1067</v>
      </c>
    </row>
    <row r="326" spans="1:7" ht="31.8" x14ac:dyDescent="0.35">
      <c r="A326" s="15" t="s">
        <v>226</v>
      </c>
      <c r="B326" s="32" t="s">
        <v>16</v>
      </c>
      <c r="C326" s="32" t="s">
        <v>21</v>
      </c>
      <c r="D326" s="31" t="s">
        <v>135</v>
      </c>
      <c r="E326" s="32" t="s">
        <v>227</v>
      </c>
      <c r="F326" s="30">
        <v>1067</v>
      </c>
      <c r="G326" s="30">
        <v>1067</v>
      </c>
    </row>
    <row r="327" spans="1:7" x14ac:dyDescent="0.35">
      <c r="A327" s="10" t="s">
        <v>31</v>
      </c>
      <c r="B327" s="32" t="s">
        <v>16</v>
      </c>
      <c r="C327" s="32" t="s">
        <v>11</v>
      </c>
      <c r="D327" s="32"/>
      <c r="E327" s="31"/>
      <c r="F327" s="30">
        <f>F328+F332+F338</f>
        <v>13141.400000000001</v>
      </c>
      <c r="G327" s="30">
        <f>G328+G332+G338</f>
        <v>11043.4</v>
      </c>
    </row>
    <row r="328" spans="1:7" ht="31.2" x14ac:dyDescent="0.35">
      <c r="A328" s="10" t="s">
        <v>261</v>
      </c>
      <c r="B328" s="32" t="s">
        <v>16</v>
      </c>
      <c r="C328" s="32" t="s">
        <v>11</v>
      </c>
      <c r="D328" s="32" t="s">
        <v>210</v>
      </c>
      <c r="E328" s="31"/>
      <c r="F328" s="30">
        <f t="shared" ref="F328:G330" si="22">F329</f>
        <v>642.6</v>
      </c>
      <c r="G328" s="30">
        <f t="shared" si="22"/>
        <v>430</v>
      </c>
    </row>
    <row r="329" spans="1:7" ht="46.8" x14ac:dyDescent="0.35">
      <c r="A329" s="10" t="s">
        <v>272</v>
      </c>
      <c r="B329" s="32" t="s">
        <v>16</v>
      </c>
      <c r="C329" s="32" t="s">
        <v>11</v>
      </c>
      <c r="D329" s="32" t="s">
        <v>211</v>
      </c>
      <c r="E329" s="31"/>
      <c r="F329" s="30">
        <f t="shared" si="22"/>
        <v>642.6</v>
      </c>
      <c r="G329" s="30">
        <f t="shared" si="22"/>
        <v>430</v>
      </c>
    </row>
    <row r="330" spans="1:7" ht="46.8" x14ac:dyDescent="0.35">
      <c r="A330" s="10" t="s">
        <v>212</v>
      </c>
      <c r="B330" s="39" t="s">
        <v>16</v>
      </c>
      <c r="C330" s="39" t="s">
        <v>11</v>
      </c>
      <c r="D330" s="39" t="s">
        <v>213</v>
      </c>
      <c r="E330" s="39"/>
      <c r="F330" s="40">
        <f t="shared" si="22"/>
        <v>642.6</v>
      </c>
      <c r="G330" s="40">
        <f t="shared" si="22"/>
        <v>430</v>
      </c>
    </row>
    <row r="331" spans="1:7" ht="31.2" x14ac:dyDescent="0.35">
      <c r="A331" s="10" t="s">
        <v>92</v>
      </c>
      <c r="B331" s="39" t="s">
        <v>16</v>
      </c>
      <c r="C331" s="39" t="s">
        <v>11</v>
      </c>
      <c r="D331" s="39" t="s">
        <v>213</v>
      </c>
      <c r="E331" s="39" t="s">
        <v>394</v>
      </c>
      <c r="F331" s="40">
        <v>642.6</v>
      </c>
      <c r="G331" s="40">
        <v>430</v>
      </c>
    </row>
    <row r="332" spans="1:7" ht="46.8" x14ac:dyDescent="0.35">
      <c r="A332" s="10" t="s">
        <v>311</v>
      </c>
      <c r="B332" s="34" t="s">
        <v>16</v>
      </c>
      <c r="C332" s="34" t="s">
        <v>11</v>
      </c>
      <c r="D332" s="34" t="s">
        <v>220</v>
      </c>
      <c r="E332" s="31"/>
      <c r="F332" s="30">
        <f>F333+F341</f>
        <v>4366.8</v>
      </c>
      <c r="G332" s="30">
        <f>G333+G341</f>
        <v>2481.4</v>
      </c>
    </row>
    <row r="333" spans="1:7" ht="31.2" x14ac:dyDescent="0.35">
      <c r="A333" s="10" t="s">
        <v>262</v>
      </c>
      <c r="B333" s="32" t="s">
        <v>16</v>
      </c>
      <c r="C333" s="32" t="s">
        <v>11</v>
      </c>
      <c r="D333" s="34" t="s">
        <v>221</v>
      </c>
      <c r="E333" s="31"/>
      <c r="F333" s="30">
        <f>F334+F336</f>
        <v>1891.8</v>
      </c>
      <c r="G333" s="30">
        <f>G334+G336</f>
        <v>6.4</v>
      </c>
    </row>
    <row r="334" spans="1:7" ht="78" x14ac:dyDescent="0.35">
      <c r="A334" s="10" t="s">
        <v>366</v>
      </c>
      <c r="B334" s="32" t="s">
        <v>16</v>
      </c>
      <c r="C334" s="32" t="s">
        <v>11</v>
      </c>
      <c r="D334" s="32" t="s">
        <v>214</v>
      </c>
      <c r="E334" s="31"/>
      <c r="F334" s="30">
        <f>F335</f>
        <v>1886.6</v>
      </c>
      <c r="G334" s="30">
        <f>G335</f>
        <v>0</v>
      </c>
    </row>
    <row r="335" spans="1:7" ht="31.2" x14ac:dyDescent="0.35">
      <c r="A335" s="10" t="s">
        <v>178</v>
      </c>
      <c r="B335" s="32" t="s">
        <v>16</v>
      </c>
      <c r="C335" s="32" t="s">
        <v>11</v>
      </c>
      <c r="D335" s="32" t="s">
        <v>214</v>
      </c>
      <c r="E335" s="31">
        <v>244</v>
      </c>
      <c r="F335" s="30">
        <v>1886.6</v>
      </c>
      <c r="G335" s="30">
        <v>0</v>
      </c>
    </row>
    <row r="336" spans="1:7" ht="78" x14ac:dyDescent="0.35">
      <c r="A336" s="10" t="s">
        <v>265</v>
      </c>
      <c r="B336" s="32" t="s">
        <v>16</v>
      </c>
      <c r="C336" s="32" t="s">
        <v>11</v>
      </c>
      <c r="D336" s="32" t="s">
        <v>170</v>
      </c>
      <c r="E336" s="31"/>
      <c r="F336" s="30">
        <f>F337</f>
        <v>5.2</v>
      </c>
      <c r="G336" s="30">
        <f>G337</f>
        <v>6.4</v>
      </c>
    </row>
    <row r="337" spans="1:7" ht="31.2" x14ac:dyDescent="0.35">
      <c r="A337" s="10" t="s">
        <v>178</v>
      </c>
      <c r="B337" s="32" t="s">
        <v>16</v>
      </c>
      <c r="C337" s="32" t="s">
        <v>11</v>
      </c>
      <c r="D337" s="32" t="s">
        <v>170</v>
      </c>
      <c r="E337" s="32" t="s">
        <v>83</v>
      </c>
      <c r="F337" s="30">
        <v>5.2</v>
      </c>
      <c r="G337" s="30">
        <v>6.4</v>
      </c>
    </row>
    <row r="338" spans="1:7" ht="99.6" customHeight="1" x14ac:dyDescent="0.35">
      <c r="A338" s="10" t="s">
        <v>369</v>
      </c>
      <c r="B338" s="39" t="s">
        <v>16</v>
      </c>
      <c r="C338" s="39" t="s">
        <v>11</v>
      </c>
      <c r="D338" s="39" t="s">
        <v>367</v>
      </c>
      <c r="E338" s="39"/>
      <c r="F338" s="40">
        <f>F339</f>
        <v>8132</v>
      </c>
      <c r="G338" s="40">
        <f>G339</f>
        <v>8132</v>
      </c>
    </row>
    <row r="339" spans="1:7" ht="82.2" customHeight="1" x14ac:dyDescent="0.35">
      <c r="A339" s="10" t="s">
        <v>370</v>
      </c>
      <c r="B339" s="39" t="s">
        <v>16</v>
      </c>
      <c r="C339" s="39" t="s">
        <v>11</v>
      </c>
      <c r="D339" s="39" t="s">
        <v>368</v>
      </c>
      <c r="E339" s="39"/>
      <c r="F339" s="40">
        <f>F340</f>
        <v>8132</v>
      </c>
      <c r="G339" s="40">
        <f>G340</f>
        <v>8132</v>
      </c>
    </row>
    <row r="340" spans="1:7" ht="54" customHeight="1" x14ac:dyDescent="0.35">
      <c r="A340" s="10" t="s">
        <v>371</v>
      </c>
      <c r="B340" s="39" t="s">
        <v>16</v>
      </c>
      <c r="C340" s="39" t="s">
        <v>11</v>
      </c>
      <c r="D340" s="39" t="s">
        <v>368</v>
      </c>
      <c r="E340" s="39" t="s">
        <v>89</v>
      </c>
      <c r="F340" s="40">
        <v>8132</v>
      </c>
      <c r="G340" s="40">
        <v>8132</v>
      </c>
    </row>
    <row r="341" spans="1:7" x14ac:dyDescent="0.35">
      <c r="A341" s="10" t="s">
        <v>312</v>
      </c>
      <c r="B341" s="34" t="s">
        <v>16</v>
      </c>
      <c r="C341" s="34" t="s">
        <v>11</v>
      </c>
      <c r="D341" s="34" t="s">
        <v>307</v>
      </c>
      <c r="E341" s="34"/>
      <c r="F341" s="30">
        <f t="shared" ref="F341:G343" si="23">F342</f>
        <v>2475</v>
      </c>
      <c r="G341" s="30">
        <f t="shared" si="23"/>
        <v>2475</v>
      </c>
    </row>
    <row r="342" spans="1:7" ht="31.2" x14ac:dyDescent="0.35">
      <c r="A342" s="10" t="s">
        <v>313</v>
      </c>
      <c r="B342" s="34" t="s">
        <v>16</v>
      </c>
      <c r="C342" s="34" t="s">
        <v>11</v>
      </c>
      <c r="D342" s="34" t="s">
        <v>308</v>
      </c>
      <c r="E342" s="34"/>
      <c r="F342" s="30">
        <f t="shared" si="23"/>
        <v>2475</v>
      </c>
      <c r="G342" s="30">
        <f t="shared" si="23"/>
        <v>2475</v>
      </c>
    </row>
    <row r="343" spans="1:7" ht="156" x14ac:dyDescent="0.35">
      <c r="A343" s="10" t="s">
        <v>314</v>
      </c>
      <c r="B343" s="34" t="s">
        <v>16</v>
      </c>
      <c r="C343" s="34" t="s">
        <v>11</v>
      </c>
      <c r="D343" s="34" t="s">
        <v>309</v>
      </c>
      <c r="E343" s="34"/>
      <c r="F343" s="30">
        <f t="shared" si="23"/>
        <v>2475</v>
      </c>
      <c r="G343" s="30">
        <f t="shared" si="23"/>
        <v>2475</v>
      </c>
    </row>
    <row r="344" spans="1:7" ht="93.6" x14ac:dyDescent="0.35">
      <c r="A344" s="10" t="s">
        <v>315</v>
      </c>
      <c r="B344" s="34" t="s">
        <v>16</v>
      </c>
      <c r="C344" s="34" t="s">
        <v>11</v>
      </c>
      <c r="D344" s="34" t="s">
        <v>309</v>
      </c>
      <c r="E344" s="34" t="s">
        <v>310</v>
      </c>
      <c r="F344" s="30">
        <v>2475</v>
      </c>
      <c r="G344" s="30">
        <v>2475</v>
      </c>
    </row>
    <row r="345" spans="1:7" x14ac:dyDescent="0.35">
      <c r="A345" s="10" t="s">
        <v>36</v>
      </c>
      <c r="B345" s="32" t="s">
        <v>16</v>
      </c>
      <c r="C345" s="32" t="s">
        <v>12</v>
      </c>
      <c r="D345" s="32"/>
      <c r="E345" s="32"/>
      <c r="F345" s="30">
        <f>F346</f>
        <v>21564</v>
      </c>
      <c r="G345" s="30">
        <f>G346</f>
        <v>21564</v>
      </c>
    </row>
    <row r="346" spans="1:7" ht="31.2" x14ac:dyDescent="0.35">
      <c r="A346" s="10" t="s">
        <v>154</v>
      </c>
      <c r="B346" s="32" t="s">
        <v>16</v>
      </c>
      <c r="C346" s="32" t="s">
        <v>12</v>
      </c>
      <c r="D346" s="32" t="s">
        <v>155</v>
      </c>
      <c r="E346" s="32"/>
      <c r="F346" s="30">
        <f>F347</f>
        <v>21564</v>
      </c>
      <c r="G346" s="30">
        <f>G347</f>
        <v>21564</v>
      </c>
    </row>
    <row r="347" spans="1:7" ht="31.2" x14ac:dyDescent="0.35">
      <c r="A347" s="10" t="s">
        <v>158</v>
      </c>
      <c r="B347" s="32" t="s">
        <v>16</v>
      </c>
      <c r="C347" s="32" t="s">
        <v>12</v>
      </c>
      <c r="D347" s="32" t="s">
        <v>159</v>
      </c>
      <c r="E347" s="32"/>
      <c r="F347" s="30">
        <f>F348+F350</f>
        <v>21564</v>
      </c>
      <c r="G347" s="30">
        <f>G348+G350</f>
        <v>21564</v>
      </c>
    </row>
    <row r="348" spans="1:7" ht="93.6" x14ac:dyDescent="0.35">
      <c r="A348" s="10" t="s">
        <v>184</v>
      </c>
      <c r="B348" s="32" t="s">
        <v>16</v>
      </c>
      <c r="C348" s="32" t="s">
        <v>12</v>
      </c>
      <c r="D348" s="32" t="s">
        <v>136</v>
      </c>
      <c r="E348" s="32"/>
      <c r="F348" s="30">
        <f>F349</f>
        <v>2199</v>
      </c>
      <c r="G348" s="30">
        <f>G349</f>
        <v>2199</v>
      </c>
    </row>
    <row r="349" spans="1:7" ht="47.4" x14ac:dyDescent="0.35">
      <c r="A349" s="12" t="s">
        <v>185</v>
      </c>
      <c r="B349" s="32" t="s">
        <v>16</v>
      </c>
      <c r="C349" s="32" t="s">
        <v>12</v>
      </c>
      <c r="D349" s="32" t="s">
        <v>136</v>
      </c>
      <c r="E349" s="32" t="s">
        <v>89</v>
      </c>
      <c r="F349" s="30">
        <v>2199</v>
      </c>
      <c r="G349" s="30">
        <v>2199</v>
      </c>
    </row>
    <row r="350" spans="1:7" ht="62.4" x14ac:dyDescent="0.35">
      <c r="A350" s="10" t="s">
        <v>186</v>
      </c>
      <c r="B350" s="32" t="s">
        <v>16</v>
      </c>
      <c r="C350" s="32" t="s">
        <v>12</v>
      </c>
      <c r="D350" s="32" t="s">
        <v>137</v>
      </c>
      <c r="E350" s="32"/>
      <c r="F350" s="26">
        <f>F351+F354+F356</f>
        <v>19365</v>
      </c>
      <c r="G350" s="26">
        <f>G351+G354+G356</f>
        <v>19365</v>
      </c>
    </row>
    <row r="351" spans="1:7" ht="31.2" x14ac:dyDescent="0.35">
      <c r="A351" s="10" t="s">
        <v>73</v>
      </c>
      <c r="B351" s="32" t="s">
        <v>16</v>
      </c>
      <c r="C351" s="32" t="s">
        <v>12</v>
      </c>
      <c r="D351" s="32" t="s">
        <v>171</v>
      </c>
      <c r="E351" s="32"/>
      <c r="F351" s="26">
        <f>F353+F352</f>
        <v>11354</v>
      </c>
      <c r="G351" s="26">
        <f>G353+G352</f>
        <v>11354</v>
      </c>
    </row>
    <row r="352" spans="1:7" ht="31.2" x14ac:dyDescent="0.35">
      <c r="A352" s="10" t="s">
        <v>178</v>
      </c>
      <c r="B352" s="32" t="s">
        <v>16</v>
      </c>
      <c r="C352" s="32" t="s">
        <v>12</v>
      </c>
      <c r="D352" s="32" t="s">
        <v>171</v>
      </c>
      <c r="E352" s="32" t="s">
        <v>83</v>
      </c>
      <c r="F352" s="30">
        <v>47</v>
      </c>
      <c r="G352" s="30">
        <v>47</v>
      </c>
    </row>
    <row r="353" spans="1:7" ht="46.8" x14ac:dyDescent="0.35">
      <c r="A353" s="10" t="s">
        <v>187</v>
      </c>
      <c r="B353" s="32" t="s">
        <v>16</v>
      </c>
      <c r="C353" s="32" t="s">
        <v>12</v>
      </c>
      <c r="D353" s="32" t="s">
        <v>171</v>
      </c>
      <c r="E353" s="32" t="s">
        <v>88</v>
      </c>
      <c r="F353" s="30">
        <v>11307</v>
      </c>
      <c r="G353" s="30">
        <v>11307</v>
      </c>
    </row>
    <row r="354" spans="1:7" x14ac:dyDescent="0.35">
      <c r="A354" s="10" t="s">
        <v>102</v>
      </c>
      <c r="B354" s="32" t="s">
        <v>16</v>
      </c>
      <c r="C354" s="32" t="s">
        <v>12</v>
      </c>
      <c r="D354" s="32" t="s">
        <v>172</v>
      </c>
      <c r="E354" s="32"/>
      <c r="F354" s="26">
        <f>F355</f>
        <v>4142</v>
      </c>
      <c r="G354" s="26">
        <f>G355</f>
        <v>4142</v>
      </c>
    </row>
    <row r="355" spans="1:7" ht="46.8" x14ac:dyDescent="0.35">
      <c r="A355" s="10" t="s">
        <v>191</v>
      </c>
      <c r="B355" s="32" t="s">
        <v>16</v>
      </c>
      <c r="C355" s="32" t="s">
        <v>12</v>
      </c>
      <c r="D355" s="32" t="s">
        <v>172</v>
      </c>
      <c r="E355" s="32" t="s">
        <v>147</v>
      </c>
      <c r="F355" s="26">
        <v>4142</v>
      </c>
      <c r="G355" s="26">
        <v>4142</v>
      </c>
    </row>
    <row r="356" spans="1:7" ht="31.2" x14ac:dyDescent="0.35">
      <c r="A356" s="10" t="s">
        <v>74</v>
      </c>
      <c r="B356" s="32" t="s">
        <v>16</v>
      </c>
      <c r="C356" s="32" t="s">
        <v>12</v>
      </c>
      <c r="D356" s="32" t="s">
        <v>173</v>
      </c>
      <c r="E356" s="31"/>
      <c r="F356" s="26">
        <f>F358+F357</f>
        <v>3869</v>
      </c>
      <c r="G356" s="26">
        <f>G358+G357</f>
        <v>3869</v>
      </c>
    </row>
    <row r="357" spans="1:7" ht="31.2" x14ac:dyDescent="0.35">
      <c r="A357" s="10" t="s">
        <v>178</v>
      </c>
      <c r="B357" s="32" t="s">
        <v>16</v>
      </c>
      <c r="C357" s="32" t="s">
        <v>12</v>
      </c>
      <c r="D357" s="32" t="s">
        <v>173</v>
      </c>
      <c r="E357" s="31">
        <v>244</v>
      </c>
      <c r="F357" s="30">
        <v>12</v>
      </c>
      <c r="G357" s="30">
        <v>12</v>
      </c>
    </row>
    <row r="358" spans="1:7" ht="46.8" x14ac:dyDescent="0.35">
      <c r="A358" s="10" t="s">
        <v>187</v>
      </c>
      <c r="B358" s="32" t="s">
        <v>16</v>
      </c>
      <c r="C358" s="32" t="s">
        <v>12</v>
      </c>
      <c r="D358" s="32" t="s">
        <v>173</v>
      </c>
      <c r="E358" s="32" t="s">
        <v>88</v>
      </c>
      <c r="F358" s="30">
        <v>3857</v>
      </c>
      <c r="G358" s="30">
        <v>3857</v>
      </c>
    </row>
    <row r="359" spans="1:7" x14ac:dyDescent="0.35">
      <c r="A359" s="8" t="s">
        <v>54</v>
      </c>
      <c r="B359" s="33" t="s">
        <v>20</v>
      </c>
      <c r="C359" s="33"/>
      <c r="D359" s="33"/>
      <c r="E359" s="33"/>
      <c r="F359" s="37">
        <f>F369+F360</f>
        <v>14605.5</v>
      </c>
      <c r="G359" s="37">
        <f>G369+G360</f>
        <v>17257</v>
      </c>
    </row>
    <row r="360" spans="1:7" x14ac:dyDescent="0.35">
      <c r="A360" s="10" t="s">
        <v>264</v>
      </c>
      <c r="B360" s="34" t="s">
        <v>20</v>
      </c>
      <c r="C360" s="34" t="s">
        <v>11</v>
      </c>
      <c r="D360" s="34"/>
      <c r="E360" s="34"/>
      <c r="F360" s="26">
        <f>F361+F365</f>
        <v>11850.4</v>
      </c>
      <c r="G360" s="26">
        <f>G361+G365</f>
        <v>14451.9</v>
      </c>
    </row>
    <row r="361" spans="1:7" ht="31.2" x14ac:dyDescent="0.35">
      <c r="A361" s="10" t="s">
        <v>263</v>
      </c>
      <c r="B361" s="34" t="s">
        <v>20</v>
      </c>
      <c r="C361" s="34" t="s">
        <v>11</v>
      </c>
      <c r="D361" s="34" t="s">
        <v>216</v>
      </c>
      <c r="E361" s="34"/>
      <c r="F361" s="26">
        <f t="shared" ref="F361:G363" si="24">F362</f>
        <v>473</v>
      </c>
      <c r="G361" s="26">
        <f t="shared" si="24"/>
        <v>473</v>
      </c>
    </row>
    <row r="362" spans="1:7" ht="62.4" x14ac:dyDescent="0.35">
      <c r="A362" s="10" t="s">
        <v>318</v>
      </c>
      <c r="B362" s="34" t="s">
        <v>20</v>
      </c>
      <c r="C362" s="34" t="s">
        <v>11</v>
      </c>
      <c r="D362" s="34" t="s">
        <v>254</v>
      </c>
      <c r="E362" s="34"/>
      <c r="F362" s="26">
        <f t="shared" si="24"/>
        <v>473</v>
      </c>
      <c r="G362" s="26">
        <f t="shared" si="24"/>
        <v>473</v>
      </c>
    </row>
    <row r="363" spans="1:7" ht="62.4" x14ac:dyDescent="0.35">
      <c r="A363" s="10" t="s">
        <v>319</v>
      </c>
      <c r="B363" s="34" t="s">
        <v>20</v>
      </c>
      <c r="C363" s="34" t="s">
        <v>11</v>
      </c>
      <c r="D363" s="34" t="s">
        <v>332</v>
      </c>
      <c r="E363" s="34"/>
      <c r="F363" s="26">
        <f t="shared" si="24"/>
        <v>473</v>
      </c>
      <c r="G363" s="26">
        <f t="shared" si="24"/>
        <v>473</v>
      </c>
    </row>
    <row r="364" spans="1:7" ht="93.6" x14ac:dyDescent="0.35">
      <c r="A364" s="10" t="s">
        <v>317</v>
      </c>
      <c r="B364" s="34" t="s">
        <v>20</v>
      </c>
      <c r="C364" s="34" t="s">
        <v>11</v>
      </c>
      <c r="D364" s="34" t="s">
        <v>332</v>
      </c>
      <c r="E364" s="34" t="s">
        <v>90</v>
      </c>
      <c r="F364" s="26">
        <v>473</v>
      </c>
      <c r="G364" s="30">
        <v>473</v>
      </c>
    </row>
    <row r="365" spans="1:7" ht="31.2" x14ac:dyDescent="0.35">
      <c r="A365" s="10" t="s">
        <v>154</v>
      </c>
      <c r="B365" s="34" t="s">
        <v>20</v>
      </c>
      <c r="C365" s="34" t="s">
        <v>11</v>
      </c>
      <c r="D365" s="34" t="s">
        <v>155</v>
      </c>
      <c r="E365" s="34"/>
      <c r="F365" s="26">
        <f t="shared" ref="F365:G367" si="25">F366</f>
        <v>11377.4</v>
      </c>
      <c r="G365" s="26">
        <f t="shared" si="25"/>
        <v>13978.9</v>
      </c>
    </row>
    <row r="366" spans="1:7" ht="46.8" x14ac:dyDescent="0.35">
      <c r="A366" s="10" t="s">
        <v>316</v>
      </c>
      <c r="B366" s="34" t="s">
        <v>20</v>
      </c>
      <c r="C366" s="34" t="s">
        <v>11</v>
      </c>
      <c r="D366" s="34" t="s">
        <v>194</v>
      </c>
      <c r="E366" s="34"/>
      <c r="F366" s="26">
        <f t="shared" si="25"/>
        <v>11377.4</v>
      </c>
      <c r="G366" s="26">
        <f t="shared" si="25"/>
        <v>13978.9</v>
      </c>
    </row>
    <row r="367" spans="1:7" ht="62.4" x14ac:dyDescent="0.35">
      <c r="A367" s="10" t="s">
        <v>320</v>
      </c>
      <c r="B367" s="34" t="s">
        <v>20</v>
      </c>
      <c r="C367" s="34" t="s">
        <v>11</v>
      </c>
      <c r="D367" s="34" t="s">
        <v>356</v>
      </c>
      <c r="E367" s="34"/>
      <c r="F367" s="26">
        <f t="shared" si="25"/>
        <v>11377.4</v>
      </c>
      <c r="G367" s="26">
        <f t="shared" si="25"/>
        <v>13978.9</v>
      </c>
    </row>
    <row r="368" spans="1:7" ht="93.6" x14ac:dyDescent="0.35">
      <c r="A368" s="10" t="s">
        <v>317</v>
      </c>
      <c r="B368" s="34" t="s">
        <v>20</v>
      </c>
      <c r="C368" s="34" t="s">
        <v>11</v>
      </c>
      <c r="D368" s="34" t="s">
        <v>356</v>
      </c>
      <c r="E368" s="34" t="s">
        <v>90</v>
      </c>
      <c r="F368" s="26">
        <v>11377.4</v>
      </c>
      <c r="G368" s="30">
        <v>13978.9</v>
      </c>
    </row>
    <row r="369" spans="1:7" ht="31.2" x14ac:dyDescent="0.35">
      <c r="A369" s="10" t="s">
        <v>55</v>
      </c>
      <c r="B369" s="32" t="s">
        <v>20</v>
      </c>
      <c r="C369" s="32" t="s">
        <v>13</v>
      </c>
      <c r="D369" s="32"/>
      <c r="E369" s="32"/>
      <c r="F369" s="30">
        <f>F370+F377+F385+F388</f>
        <v>2755.1000000000004</v>
      </c>
      <c r="G369" s="30">
        <f>G370+G377+G385+G388</f>
        <v>2805.1000000000004</v>
      </c>
    </row>
    <row r="370" spans="1:7" ht="62.4" x14ac:dyDescent="0.35">
      <c r="A370" s="10" t="s">
        <v>188</v>
      </c>
      <c r="B370" s="32" t="s">
        <v>20</v>
      </c>
      <c r="C370" s="32" t="s">
        <v>13</v>
      </c>
      <c r="D370" s="32" t="s">
        <v>111</v>
      </c>
      <c r="E370" s="32"/>
      <c r="F370" s="30">
        <f>F371</f>
        <v>1323.9</v>
      </c>
      <c r="G370" s="30">
        <f>G371</f>
        <v>1323.9</v>
      </c>
    </row>
    <row r="371" spans="1:7" ht="31.2" x14ac:dyDescent="0.35">
      <c r="A371" s="10" t="s">
        <v>96</v>
      </c>
      <c r="B371" s="32" t="s">
        <v>20</v>
      </c>
      <c r="C371" s="32" t="s">
        <v>13</v>
      </c>
      <c r="D371" s="32" t="s">
        <v>110</v>
      </c>
      <c r="E371" s="32"/>
      <c r="F371" s="30">
        <f>F372</f>
        <v>1323.9</v>
      </c>
      <c r="G371" s="30">
        <f>G372</f>
        <v>1323.9</v>
      </c>
    </row>
    <row r="372" spans="1:7" ht="31.2" x14ac:dyDescent="0.35">
      <c r="A372" s="10" t="s">
        <v>65</v>
      </c>
      <c r="B372" s="32" t="s">
        <v>20</v>
      </c>
      <c r="C372" s="32" t="s">
        <v>13</v>
      </c>
      <c r="D372" s="32" t="s">
        <v>109</v>
      </c>
      <c r="E372" s="32"/>
      <c r="F372" s="30">
        <f>F373+F374+F375+F376</f>
        <v>1323.9</v>
      </c>
      <c r="G372" s="30">
        <f>G373+G374+G375+G376</f>
        <v>1323.9</v>
      </c>
    </row>
    <row r="373" spans="1:7" ht="31.2" x14ac:dyDescent="0.35">
      <c r="A373" s="10" t="s">
        <v>103</v>
      </c>
      <c r="B373" s="32" t="s">
        <v>20</v>
      </c>
      <c r="C373" s="32" t="s">
        <v>13</v>
      </c>
      <c r="D373" s="32" t="s">
        <v>109</v>
      </c>
      <c r="E373" s="32" t="s">
        <v>84</v>
      </c>
      <c r="F373" s="30">
        <v>981.5</v>
      </c>
      <c r="G373" s="30">
        <v>981.5</v>
      </c>
    </row>
    <row r="374" spans="1:7" ht="31.2" x14ac:dyDescent="0.35">
      <c r="A374" s="10" t="s">
        <v>179</v>
      </c>
      <c r="B374" s="32" t="s">
        <v>20</v>
      </c>
      <c r="C374" s="32" t="s">
        <v>13</v>
      </c>
      <c r="D374" s="32" t="s">
        <v>109</v>
      </c>
      <c r="E374" s="32" t="s">
        <v>91</v>
      </c>
      <c r="F374" s="30">
        <v>2</v>
      </c>
      <c r="G374" s="30">
        <v>2</v>
      </c>
    </row>
    <row r="375" spans="1:7" ht="62.4" x14ac:dyDescent="0.35">
      <c r="A375" s="10" t="s">
        <v>104</v>
      </c>
      <c r="B375" s="32" t="s">
        <v>20</v>
      </c>
      <c r="C375" s="32" t="s">
        <v>13</v>
      </c>
      <c r="D375" s="32" t="s">
        <v>109</v>
      </c>
      <c r="E375" s="32" t="s">
        <v>105</v>
      </c>
      <c r="F375" s="30">
        <v>296.39999999999998</v>
      </c>
      <c r="G375" s="30">
        <v>296.39999999999998</v>
      </c>
    </row>
    <row r="376" spans="1:7" ht="31.2" x14ac:dyDescent="0.35">
      <c r="A376" s="10" t="s">
        <v>178</v>
      </c>
      <c r="B376" s="32" t="s">
        <v>20</v>
      </c>
      <c r="C376" s="32" t="s">
        <v>13</v>
      </c>
      <c r="D376" s="32" t="s">
        <v>109</v>
      </c>
      <c r="E376" s="32" t="s">
        <v>83</v>
      </c>
      <c r="F376" s="30">
        <v>44</v>
      </c>
      <c r="G376" s="30">
        <v>44</v>
      </c>
    </row>
    <row r="377" spans="1:7" ht="46.8" x14ac:dyDescent="0.35">
      <c r="A377" s="10" t="s">
        <v>77</v>
      </c>
      <c r="B377" s="32" t="s">
        <v>20</v>
      </c>
      <c r="C377" s="32" t="s">
        <v>13</v>
      </c>
      <c r="D377" s="32" t="s">
        <v>122</v>
      </c>
      <c r="E377" s="32"/>
      <c r="F377" s="30">
        <f>F378</f>
        <v>725.2</v>
      </c>
      <c r="G377" s="30">
        <f>G378</f>
        <v>725.2</v>
      </c>
    </row>
    <row r="378" spans="1:7" ht="46.8" x14ac:dyDescent="0.35">
      <c r="A378" s="10" t="s">
        <v>189</v>
      </c>
      <c r="B378" s="32" t="s">
        <v>20</v>
      </c>
      <c r="C378" s="32" t="s">
        <v>13</v>
      </c>
      <c r="D378" s="32" t="s">
        <v>117</v>
      </c>
      <c r="E378" s="32"/>
      <c r="F378" s="30">
        <f>F379</f>
        <v>725.2</v>
      </c>
      <c r="G378" s="30">
        <f>G379</f>
        <v>725.2</v>
      </c>
    </row>
    <row r="379" spans="1:7" x14ac:dyDescent="0.35">
      <c r="A379" s="10" t="s">
        <v>97</v>
      </c>
      <c r="B379" s="32" t="s">
        <v>20</v>
      </c>
      <c r="C379" s="32" t="s">
        <v>13</v>
      </c>
      <c r="D379" s="32" t="s">
        <v>118</v>
      </c>
      <c r="E379" s="32"/>
      <c r="F379" s="30">
        <f>F380+F381+F382+F383+F384</f>
        <v>725.2</v>
      </c>
      <c r="G379" s="30">
        <f>G380+G381+G382+G383+G384</f>
        <v>725.2</v>
      </c>
    </row>
    <row r="380" spans="1:7" ht="31.2" x14ac:dyDescent="0.35">
      <c r="A380" s="10" t="s">
        <v>103</v>
      </c>
      <c r="B380" s="32" t="s">
        <v>20</v>
      </c>
      <c r="C380" s="32" t="s">
        <v>13</v>
      </c>
      <c r="D380" s="32" t="s">
        <v>118</v>
      </c>
      <c r="E380" s="32" t="s">
        <v>84</v>
      </c>
      <c r="F380" s="30">
        <v>547</v>
      </c>
      <c r="G380" s="30">
        <v>547</v>
      </c>
    </row>
    <row r="381" spans="1:7" ht="31.2" x14ac:dyDescent="0.35">
      <c r="A381" s="10" t="s">
        <v>179</v>
      </c>
      <c r="B381" s="32" t="s">
        <v>20</v>
      </c>
      <c r="C381" s="32" t="s">
        <v>13</v>
      </c>
      <c r="D381" s="32" t="s">
        <v>118</v>
      </c>
      <c r="E381" s="32" t="s">
        <v>91</v>
      </c>
      <c r="F381" s="30">
        <v>2</v>
      </c>
      <c r="G381" s="30">
        <v>2</v>
      </c>
    </row>
    <row r="382" spans="1:7" ht="62.4" x14ac:dyDescent="0.35">
      <c r="A382" s="10" t="s">
        <v>104</v>
      </c>
      <c r="B382" s="32" t="s">
        <v>20</v>
      </c>
      <c r="C382" s="32" t="s">
        <v>13</v>
      </c>
      <c r="D382" s="32" t="s">
        <v>118</v>
      </c>
      <c r="E382" s="32" t="s">
        <v>105</v>
      </c>
      <c r="F382" s="30">
        <v>165.2</v>
      </c>
      <c r="G382" s="30">
        <v>165.2</v>
      </c>
    </row>
    <row r="383" spans="1:7" ht="31.2" x14ac:dyDescent="0.35">
      <c r="A383" s="10" t="s">
        <v>178</v>
      </c>
      <c r="B383" s="32" t="s">
        <v>20</v>
      </c>
      <c r="C383" s="32" t="s">
        <v>13</v>
      </c>
      <c r="D383" s="32" t="s">
        <v>118</v>
      </c>
      <c r="E383" s="32" t="s">
        <v>83</v>
      </c>
      <c r="F383" s="30">
        <v>10</v>
      </c>
      <c r="G383" s="30">
        <v>10</v>
      </c>
    </row>
    <row r="384" spans="1:7" x14ac:dyDescent="0.35">
      <c r="A384" s="10" t="s">
        <v>106</v>
      </c>
      <c r="B384" s="32" t="s">
        <v>20</v>
      </c>
      <c r="C384" s="32" t="s">
        <v>13</v>
      </c>
      <c r="D384" s="32" t="s">
        <v>118</v>
      </c>
      <c r="E384" s="32" t="s">
        <v>107</v>
      </c>
      <c r="F384" s="30">
        <v>1</v>
      </c>
      <c r="G384" s="30">
        <v>1</v>
      </c>
    </row>
    <row r="385" spans="1:7" ht="78" x14ac:dyDescent="0.35">
      <c r="A385" s="10" t="s">
        <v>266</v>
      </c>
      <c r="B385" s="32" t="s">
        <v>20</v>
      </c>
      <c r="C385" s="32" t="s">
        <v>13</v>
      </c>
      <c r="D385" s="32" t="s">
        <v>267</v>
      </c>
      <c r="E385" s="32"/>
      <c r="F385" s="30">
        <f>F386</f>
        <v>6</v>
      </c>
      <c r="G385" s="30">
        <f>G386</f>
        <v>6</v>
      </c>
    </row>
    <row r="386" spans="1:7" ht="31.2" x14ac:dyDescent="0.35">
      <c r="A386" s="10" t="s">
        <v>240</v>
      </c>
      <c r="B386" s="32" t="s">
        <v>20</v>
      </c>
      <c r="C386" s="32" t="s">
        <v>13</v>
      </c>
      <c r="D386" s="32" t="s">
        <v>268</v>
      </c>
      <c r="E386" s="32"/>
      <c r="F386" s="30">
        <f>F387</f>
        <v>6</v>
      </c>
      <c r="G386" s="30">
        <f>G387</f>
        <v>6</v>
      </c>
    </row>
    <row r="387" spans="1:7" ht="31.2" x14ac:dyDescent="0.35">
      <c r="A387" s="10" t="s">
        <v>178</v>
      </c>
      <c r="B387" s="32" t="s">
        <v>20</v>
      </c>
      <c r="C387" s="32" t="s">
        <v>13</v>
      </c>
      <c r="D387" s="32" t="s">
        <v>268</v>
      </c>
      <c r="E387" s="32" t="s">
        <v>83</v>
      </c>
      <c r="F387" s="30">
        <v>6</v>
      </c>
      <c r="G387" s="30">
        <v>6</v>
      </c>
    </row>
    <row r="388" spans="1:7" ht="62.4" x14ac:dyDescent="0.35">
      <c r="A388" s="10" t="s">
        <v>378</v>
      </c>
      <c r="B388" s="32" t="s">
        <v>20</v>
      </c>
      <c r="C388" s="32" t="s">
        <v>13</v>
      </c>
      <c r="D388" s="34" t="s">
        <v>283</v>
      </c>
      <c r="E388" s="34"/>
      <c r="F388" s="26">
        <f>F389</f>
        <v>700</v>
      </c>
      <c r="G388" s="30">
        <f>G389</f>
        <v>750</v>
      </c>
    </row>
    <row r="389" spans="1:7" ht="31.2" x14ac:dyDescent="0.35">
      <c r="A389" s="10" t="s">
        <v>232</v>
      </c>
      <c r="B389" s="32" t="s">
        <v>20</v>
      </c>
      <c r="C389" s="32" t="s">
        <v>13</v>
      </c>
      <c r="D389" s="34" t="s">
        <v>284</v>
      </c>
      <c r="E389" s="34"/>
      <c r="F389" s="26">
        <f>F390+F391+F392</f>
        <v>700</v>
      </c>
      <c r="G389" s="26">
        <f>G390+G391+G392</f>
        <v>750</v>
      </c>
    </row>
    <row r="390" spans="1:7" ht="46.8" x14ac:dyDescent="0.35">
      <c r="A390" s="10" t="s">
        <v>282</v>
      </c>
      <c r="B390" s="32" t="s">
        <v>20</v>
      </c>
      <c r="C390" s="32" t="s">
        <v>13</v>
      </c>
      <c r="D390" s="34" t="s">
        <v>284</v>
      </c>
      <c r="E390" s="34" t="s">
        <v>91</v>
      </c>
      <c r="F390" s="26">
        <v>25</v>
      </c>
      <c r="G390" s="30">
        <v>25</v>
      </c>
    </row>
    <row r="391" spans="1:7" ht="93.6" x14ac:dyDescent="0.35">
      <c r="A391" s="10" t="s">
        <v>285</v>
      </c>
      <c r="B391" s="32" t="s">
        <v>20</v>
      </c>
      <c r="C391" s="32" t="s">
        <v>13</v>
      </c>
      <c r="D391" s="34" t="s">
        <v>284</v>
      </c>
      <c r="E391" s="34" t="s">
        <v>286</v>
      </c>
      <c r="F391" s="26">
        <v>25</v>
      </c>
      <c r="G391" s="30">
        <v>25</v>
      </c>
    </row>
    <row r="392" spans="1:7" ht="31.2" x14ac:dyDescent="0.35">
      <c r="A392" s="10" t="s">
        <v>178</v>
      </c>
      <c r="B392" s="32" t="s">
        <v>20</v>
      </c>
      <c r="C392" s="32" t="s">
        <v>13</v>
      </c>
      <c r="D392" s="34" t="s">
        <v>284</v>
      </c>
      <c r="E392" s="34" t="s">
        <v>83</v>
      </c>
      <c r="F392" s="26">
        <v>650</v>
      </c>
      <c r="G392" s="30">
        <v>700</v>
      </c>
    </row>
    <row r="393" spans="1:7" ht="31.2" x14ac:dyDescent="0.35">
      <c r="A393" s="8" t="s">
        <v>47</v>
      </c>
      <c r="B393" s="33" t="s">
        <v>42</v>
      </c>
      <c r="C393" s="33"/>
      <c r="D393" s="33"/>
      <c r="E393" s="33"/>
      <c r="F393" s="37">
        <f t="shared" ref="F393:G397" si="26">F394</f>
        <v>20</v>
      </c>
      <c r="G393" s="37">
        <f t="shared" si="26"/>
        <v>20</v>
      </c>
    </row>
    <row r="394" spans="1:7" ht="46.8" x14ac:dyDescent="0.35">
      <c r="A394" s="10" t="s">
        <v>43</v>
      </c>
      <c r="B394" s="32" t="s">
        <v>42</v>
      </c>
      <c r="C394" s="32" t="s">
        <v>21</v>
      </c>
      <c r="D394" s="32"/>
      <c r="E394" s="32"/>
      <c r="F394" s="30">
        <f t="shared" si="26"/>
        <v>20</v>
      </c>
      <c r="G394" s="30">
        <f t="shared" si="26"/>
        <v>20</v>
      </c>
    </row>
    <row r="395" spans="1:7" ht="31.2" x14ac:dyDescent="0.35">
      <c r="A395" s="10" t="s">
        <v>67</v>
      </c>
      <c r="B395" s="32" t="s">
        <v>42</v>
      </c>
      <c r="C395" s="32" t="s">
        <v>21</v>
      </c>
      <c r="D395" s="32" t="s">
        <v>112</v>
      </c>
      <c r="E395" s="32"/>
      <c r="F395" s="30">
        <f t="shared" si="26"/>
        <v>20</v>
      </c>
      <c r="G395" s="30">
        <f t="shared" si="26"/>
        <v>20</v>
      </c>
    </row>
    <row r="396" spans="1:7" ht="31.2" x14ac:dyDescent="0.35">
      <c r="A396" s="11" t="s">
        <v>364</v>
      </c>
      <c r="B396" s="32" t="s">
        <v>42</v>
      </c>
      <c r="C396" s="32" t="s">
        <v>21</v>
      </c>
      <c r="D396" s="32" t="s">
        <v>138</v>
      </c>
      <c r="E396" s="32"/>
      <c r="F396" s="30">
        <f t="shared" si="26"/>
        <v>20</v>
      </c>
      <c r="G396" s="30">
        <f t="shared" si="26"/>
        <v>20</v>
      </c>
    </row>
    <row r="397" spans="1:7" ht="31.2" x14ac:dyDescent="0.35">
      <c r="A397" s="10" t="s">
        <v>363</v>
      </c>
      <c r="B397" s="32" t="s">
        <v>42</v>
      </c>
      <c r="C397" s="32" t="s">
        <v>21</v>
      </c>
      <c r="D397" s="32" t="s">
        <v>139</v>
      </c>
      <c r="E397" s="32"/>
      <c r="F397" s="30">
        <f t="shared" si="26"/>
        <v>20</v>
      </c>
      <c r="G397" s="30">
        <f t="shared" si="26"/>
        <v>20</v>
      </c>
    </row>
    <row r="398" spans="1:7" x14ac:dyDescent="0.35">
      <c r="A398" s="10" t="s">
        <v>58</v>
      </c>
      <c r="B398" s="32" t="s">
        <v>42</v>
      </c>
      <c r="C398" s="32" t="s">
        <v>21</v>
      </c>
      <c r="D398" s="32" t="s">
        <v>139</v>
      </c>
      <c r="E398" s="32" t="s">
        <v>94</v>
      </c>
      <c r="F398" s="30">
        <v>20</v>
      </c>
      <c r="G398" s="30">
        <v>20</v>
      </c>
    </row>
    <row r="399" spans="1:7" x14ac:dyDescent="0.35">
      <c r="A399" s="8" t="s">
        <v>46</v>
      </c>
      <c r="B399" s="33" t="s">
        <v>34</v>
      </c>
      <c r="C399" s="33"/>
      <c r="D399" s="33"/>
      <c r="E399" s="33"/>
      <c r="F399" s="37">
        <f>F400</f>
        <v>1425.8</v>
      </c>
      <c r="G399" s="37">
        <f>G400</f>
        <v>1423.3</v>
      </c>
    </row>
    <row r="400" spans="1:7" ht="31.2" x14ac:dyDescent="0.35">
      <c r="A400" s="10" t="s">
        <v>48</v>
      </c>
      <c r="B400" s="32" t="s">
        <v>34</v>
      </c>
      <c r="C400" s="32" t="s">
        <v>21</v>
      </c>
      <c r="D400" s="32"/>
      <c r="E400" s="32"/>
      <c r="F400" s="30">
        <f t="shared" ref="F400:G403" si="27">F401</f>
        <v>1425.8</v>
      </c>
      <c r="G400" s="30">
        <f t="shared" si="27"/>
        <v>1423.3</v>
      </c>
    </row>
    <row r="401" spans="1:11" ht="46.8" x14ac:dyDescent="0.35">
      <c r="A401" s="10" t="s">
        <v>82</v>
      </c>
      <c r="B401" s="32" t="s">
        <v>34</v>
      </c>
      <c r="C401" s="32" t="s">
        <v>21</v>
      </c>
      <c r="D401" s="32" t="s">
        <v>140</v>
      </c>
      <c r="E401" s="32"/>
      <c r="F401" s="30">
        <f t="shared" si="27"/>
        <v>1425.8</v>
      </c>
      <c r="G401" s="30">
        <f t="shared" si="27"/>
        <v>1423.3</v>
      </c>
    </row>
    <row r="402" spans="1:11" ht="55.5" customHeight="1" x14ac:dyDescent="0.35">
      <c r="A402" s="10" t="s">
        <v>222</v>
      </c>
      <c r="B402" s="32" t="s">
        <v>34</v>
      </c>
      <c r="C402" s="32" t="s">
        <v>21</v>
      </c>
      <c r="D402" s="32" t="s">
        <v>141</v>
      </c>
      <c r="E402" s="32"/>
      <c r="F402" s="30">
        <f t="shared" si="27"/>
        <v>1425.8</v>
      </c>
      <c r="G402" s="30">
        <f t="shared" si="27"/>
        <v>1423.3</v>
      </c>
    </row>
    <row r="403" spans="1:11" ht="46.8" x14ac:dyDescent="0.35">
      <c r="A403" s="10" t="s">
        <v>293</v>
      </c>
      <c r="B403" s="32" t="s">
        <v>34</v>
      </c>
      <c r="C403" s="32" t="s">
        <v>21</v>
      </c>
      <c r="D403" s="32" t="s">
        <v>142</v>
      </c>
      <c r="E403" s="32"/>
      <c r="F403" s="30">
        <f t="shared" si="27"/>
        <v>1425.8</v>
      </c>
      <c r="G403" s="30">
        <f t="shared" si="27"/>
        <v>1423.3</v>
      </c>
    </row>
    <row r="404" spans="1:11" ht="31.2" x14ac:dyDescent="0.35">
      <c r="A404" s="10" t="s">
        <v>48</v>
      </c>
      <c r="B404" s="32" t="s">
        <v>34</v>
      </c>
      <c r="C404" s="32" t="s">
        <v>21</v>
      </c>
      <c r="D404" s="32" t="s">
        <v>142</v>
      </c>
      <c r="E404" s="32" t="s">
        <v>93</v>
      </c>
      <c r="F404" s="30">
        <v>1425.8</v>
      </c>
      <c r="G404" s="30">
        <v>1423.3</v>
      </c>
    </row>
    <row r="405" spans="1:11" x14ac:dyDescent="0.35">
      <c r="A405" s="10"/>
      <c r="B405" s="32"/>
      <c r="C405" s="32"/>
      <c r="D405" s="32"/>
      <c r="E405" s="32"/>
      <c r="F405" s="30"/>
      <c r="G405" s="30"/>
    </row>
    <row r="406" spans="1:11" x14ac:dyDescent="0.35">
      <c r="A406" s="10" t="s">
        <v>250</v>
      </c>
      <c r="B406" s="32"/>
      <c r="C406" s="32"/>
      <c r="D406" s="32"/>
      <c r="E406" s="32"/>
      <c r="F406" s="30">
        <v>5500</v>
      </c>
      <c r="G406" s="30">
        <v>11700</v>
      </c>
    </row>
    <row r="407" spans="1:11" x14ac:dyDescent="0.35">
      <c r="A407" s="18" t="s">
        <v>23</v>
      </c>
      <c r="B407" s="31"/>
      <c r="C407" s="32"/>
      <c r="D407" s="32"/>
      <c r="E407" s="31"/>
      <c r="F407" s="37">
        <f>F7+F82+F88+F104+F137+F161+F167+F279+F321+F359+F393+F399+F406</f>
        <v>758322.8</v>
      </c>
      <c r="G407" s="37">
        <f>G7+G82+G88+G104+G137+G161+G167+G279+G321+G359+G393+G399+G406</f>
        <v>723761.50000000012</v>
      </c>
      <c r="J407" s="27"/>
      <c r="K407" s="27"/>
    </row>
    <row r="408" spans="1:11" x14ac:dyDescent="0.35">
      <c r="A408" s="5"/>
      <c r="B408" s="6"/>
      <c r="C408" s="6"/>
      <c r="D408" s="7"/>
      <c r="E408" s="6"/>
      <c r="F408" s="22"/>
      <c r="G408" s="22"/>
      <c r="J408" s="27"/>
      <c r="K408" s="27"/>
    </row>
    <row r="417" ht="48.75" customHeight="1" x14ac:dyDescent="0.35"/>
    <row r="418" ht="48.75" customHeight="1" x14ac:dyDescent="0.35"/>
    <row r="420" ht="18" customHeight="1" x14ac:dyDescent="0.35"/>
    <row r="425" ht="45" customHeight="1" x14ac:dyDescent="0.35"/>
    <row r="430" ht="14.25" customHeight="1" x14ac:dyDescent="0.35"/>
    <row r="431" hidden="1" x14ac:dyDescent="0.35"/>
  </sheetData>
  <mergeCells count="9">
    <mergeCell ref="A1:G1"/>
    <mergeCell ref="A2:G2"/>
    <mergeCell ref="A3:G3"/>
    <mergeCell ref="A5:A6"/>
    <mergeCell ref="B5:B6"/>
    <mergeCell ref="C5:C6"/>
    <mergeCell ref="D5:D6"/>
    <mergeCell ref="E5:E6"/>
    <mergeCell ref="F5:G5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Пользователь Windows</cp:lastModifiedBy>
  <cp:lastPrinted>2024-11-13T05:58:37Z</cp:lastPrinted>
  <dcterms:created xsi:type="dcterms:W3CDTF">2005-12-20T11:50:28Z</dcterms:created>
  <dcterms:modified xsi:type="dcterms:W3CDTF">2024-12-04T03:18:02Z</dcterms:modified>
</cp:coreProperties>
</file>