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Щербановская ЛА\Расчет бюджета на 2025, 2026 и 2027\!БЮДЖЕТ\"/>
    </mc:Choice>
  </mc:AlternateContent>
  <bookViews>
    <workbookView xWindow="240" yWindow="72" windowWidth="8472" windowHeight="6660" tabRatio="55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Лист1!$4:$4</definedName>
  </definedNames>
  <calcPr calcId="162913"/>
</workbook>
</file>

<file path=xl/calcChain.xml><?xml version="1.0" encoding="utf-8"?>
<calcChain xmlns="http://schemas.openxmlformats.org/spreadsheetml/2006/main">
  <c r="D46" i="1" l="1"/>
  <c r="D26" i="1" l="1"/>
  <c r="D41" i="1"/>
  <c r="D5" i="1"/>
  <c r="D18" i="1"/>
  <c r="D23" i="1"/>
  <c r="D37" i="1"/>
  <c r="D28" i="1"/>
  <c r="D15" i="1"/>
  <c r="D44" i="1"/>
  <c r="D13" i="1"/>
  <c r="D34" i="1"/>
  <c r="D49" i="1" l="1"/>
</calcChain>
</file>

<file path=xl/sharedStrings.xml><?xml version="1.0" encoding="utf-8"?>
<sst xmlns="http://schemas.openxmlformats.org/spreadsheetml/2006/main" count="127" uniqueCount="66">
  <si>
    <t>Наименование показателя</t>
  </si>
  <si>
    <t>РЗ</t>
  </si>
  <si>
    <t>ПР</t>
  </si>
  <si>
    <t>01 Общегосударственные вопросы</t>
  </si>
  <si>
    <t>03 Национальная безопасность и правоохранительная деятельность</t>
  </si>
  <si>
    <t>04     Национальная экономика</t>
  </si>
  <si>
    <t>07 Образование</t>
  </si>
  <si>
    <t>10 Социальная  политика</t>
  </si>
  <si>
    <t xml:space="preserve"> 01</t>
  </si>
  <si>
    <t>03</t>
  </si>
  <si>
    <t>04</t>
  </si>
  <si>
    <t>05</t>
  </si>
  <si>
    <t>07</t>
  </si>
  <si>
    <t>09</t>
  </si>
  <si>
    <t>10</t>
  </si>
  <si>
    <t>02</t>
  </si>
  <si>
    <t>06</t>
  </si>
  <si>
    <t>08</t>
  </si>
  <si>
    <t>11</t>
  </si>
  <si>
    <t>01</t>
  </si>
  <si>
    <t>ИТОГО</t>
  </si>
  <si>
    <t>12</t>
  </si>
  <si>
    <t>Пенсионное обеспечение</t>
  </si>
  <si>
    <t>Дошкольное образование</t>
  </si>
  <si>
    <t>Другие общегосударственные вопросы</t>
  </si>
  <si>
    <t>Общее  образование</t>
  </si>
  <si>
    <t>Другие вопросы в области образования</t>
  </si>
  <si>
    <t>Культура</t>
  </si>
  <si>
    <t>Социальное обеспечение населения</t>
  </si>
  <si>
    <t>Функционирование законодательных (представительных) органов муниципальных образований</t>
  </si>
  <si>
    <t>Обеспечение деятельности финансовых органов и органов финансового надзора</t>
  </si>
  <si>
    <t>14</t>
  </si>
  <si>
    <t>Сельское хозяйство и рыболовство</t>
  </si>
  <si>
    <t>Охрана семьи и детства</t>
  </si>
  <si>
    <t>Резервные фонды</t>
  </si>
  <si>
    <t>Другие вопросы в области национальной экономики</t>
  </si>
  <si>
    <t>13</t>
  </si>
  <si>
    <t>02 Национальная оборона</t>
  </si>
  <si>
    <t>Мобилизационная и вневойсковая подготовка</t>
  </si>
  <si>
    <t xml:space="preserve">Другие вопросы в области культуры, кинематографии </t>
  </si>
  <si>
    <t xml:space="preserve">08 Культура, кинематография </t>
  </si>
  <si>
    <t>13 Обслуживание государственного и муниципального долга</t>
  </si>
  <si>
    <t>Обслуживание муниципального долга</t>
  </si>
  <si>
    <t>11 Физическая культура и спорт</t>
  </si>
  <si>
    <t>Другие вопросы в области физической культуры и спорта</t>
  </si>
  <si>
    <t>14 Межбюджетные трансферты</t>
  </si>
  <si>
    <t>Дотации на выравнивание бюджетной обеспеченности</t>
  </si>
  <si>
    <t>Коммунальное хозяйство</t>
  </si>
  <si>
    <t>Другие вопросы в области национальной безопасности и правоохранительной деятельности</t>
  </si>
  <si>
    <t>Дорожное хозяйство (дорожные фонды)</t>
  </si>
  <si>
    <t xml:space="preserve">Молодежная политика </t>
  </si>
  <si>
    <t>Дополнительное образование детей</t>
  </si>
  <si>
    <t>Функционирование высшего должностного лица муниципального образования</t>
  </si>
  <si>
    <t>Судебная система</t>
  </si>
  <si>
    <t>Благоустройство</t>
  </si>
  <si>
    <t>Транспорт</t>
  </si>
  <si>
    <t>Сумма, тыс.рублей</t>
  </si>
  <si>
    <r>
      <t>05 Жилищно-коммунальное</t>
    </r>
    <r>
      <rPr>
        <sz val="12"/>
        <rFont val="Times New Roman"/>
        <family val="1"/>
        <charset val="204"/>
      </rPr>
      <t xml:space="preserve">  </t>
    </r>
    <r>
      <rPr>
        <b/>
        <sz val="12"/>
        <rFont val="Times New Roman"/>
        <family val="1"/>
        <charset val="204"/>
      </rPr>
      <t>хозяйство</t>
    </r>
  </si>
  <si>
    <t>Спорт высших достижений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</si>
  <si>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</si>
  <si>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Защита населения и территории от чрезвычайных ситуаций природного и техногенного характера, пожарная безопасность</t>
  </si>
  <si>
    <t>06 Охрана окружающей среды</t>
  </si>
  <si>
    <t>Другие вопросы в области охраны окружающей среды</t>
  </si>
  <si>
    <t>Приложение 4
к    проекту решения «О районном бюджете 
Ребрихинского района на 2025 год и на плановый период 2026 и 2027 годов»
от                                                       №</t>
  </si>
  <si>
    <t>Распределение бюджетных ассигнований  по разделам и подразделам классификации расходов районного бюджета на 2025 год</t>
  </si>
  <si>
    <t>Прочие межбюджетные трансферты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</si>
</sst>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 applyAlignment="1">
      <alignment horizontal="left" vertical="center" wrapText="1"/>
    </xf>
    <xf numFmtId="0" fontId="3" fillId="0" borderId="0" xfId="0" applyFont="1"/>
    <xf numFmtId="49" fontId="3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center" wrapText="1"/>
    </xf>
    <xf numFmtId="0" fontId="1" fillId="0" borderId="0" xfId="0" applyFont="1"/>
    <xf numFmtId="0" fontId="4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/>
    </xf>
    <xf numFmtId="0" fontId="1" fillId="0" borderId="1" xfId="0" applyFont="1" applyBorder="1"/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/>
    <xf numFmtId="0" fontId="1" fillId="0" borderId="1" xfId="0" applyFont="1" applyBorder="1" applyAlignment="1">
      <alignment horizontal="justify"/>
    </xf>
    <xf numFmtId="0" fontId="4" fillId="0" borderId="1" xfId="0" applyFont="1" applyBorder="1" applyAlignment="1">
      <alignment horizontal="justify"/>
    </xf>
    <xf numFmtId="49" fontId="1" fillId="0" borderId="1" xfId="0" applyNumberFormat="1" applyFont="1" applyBorder="1"/>
    <xf numFmtId="0" fontId="4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center"/>
    </xf>
    <xf numFmtId="0" fontId="1" fillId="0" borderId="2" xfId="0" applyFont="1" applyBorder="1"/>
    <xf numFmtId="0" fontId="4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5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 indent="25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"/>
  <sheetViews>
    <sheetView tabSelected="1" topLeftCell="A43" zoomScale="90" zoomScaleNormal="90" workbookViewId="0">
      <selection activeCell="E53" sqref="E53"/>
    </sheetView>
  </sheetViews>
  <sheetFormatPr defaultColWidth="9.109375" defaultRowHeight="18" x14ac:dyDescent="0.35"/>
  <cols>
    <col min="1" max="1" width="55.6640625" style="1" customWidth="1"/>
    <col min="2" max="2" width="8.33203125" style="2" customWidth="1"/>
    <col min="3" max="3" width="7.33203125" style="2" customWidth="1"/>
    <col min="4" max="4" width="14.5546875" style="2" customWidth="1"/>
    <col min="5" max="16384" width="9.109375" style="2"/>
  </cols>
  <sheetData>
    <row r="1" spans="1:4" ht="89.25" customHeight="1" x14ac:dyDescent="0.35">
      <c r="A1" s="29" t="s">
        <v>63</v>
      </c>
      <c r="B1" s="29"/>
      <c r="C1" s="29"/>
      <c r="D1" s="29"/>
    </row>
    <row r="2" spans="1:4" ht="36.75" customHeight="1" x14ac:dyDescent="0.35">
      <c r="A2" s="28" t="s">
        <v>64</v>
      </c>
      <c r="B2" s="28"/>
      <c r="C2" s="28"/>
      <c r="D2" s="28"/>
    </row>
    <row r="3" spans="1:4" x14ac:dyDescent="0.35">
      <c r="A3" s="5"/>
      <c r="B3" s="6"/>
      <c r="C3" s="6"/>
      <c r="D3" s="4"/>
    </row>
    <row r="4" spans="1:4" ht="31.2" x14ac:dyDescent="0.35">
      <c r="A4" s="25" t="s">
        <v>0</v>
      </c>
      <c r="B4" s="26" t="s">
        <v>1</v>
      </c>
      <c r="C4" s="26" t="s">
        <v>2</v>
      </c>
      <c r="D4" s="26" t="s">
        <v>56</v>
      </c>
    </row>
    <row r="5" spans="1:4" x14ac:dyDescent="0.35">
      <c r="A5" s="21" t="s">
        <v>3</v>
      </c>
      <c r="B5" s="22" t="s">
        <v>8</v>
      </c>
      <c r="C5" s="23"/>
      <c r="D5" s="24">
        <f>D7+D8+D10+D11+D12+D6+D9</f>
        <v>55252.100000000006</v>
      </c>
    </row>
    <row r="6" spans="1:4" ht="31.2" x14ac:dyDescent="0.35">
      <c r="A6" s="11" t="s">
        <v>52</v>
      </c>
      <c r="B6" s="12" t="s">
        <v>19</v>
      </c>
      <c r="C6" s="12" t="s">
        <v>15</v>
      </c>
      <c r="D6" s="13">
        <v>2294.9</v>
      </c>
    </row>
    <row r="7" spans="1:4" ht="46.8" x14ac:dyDescent="0.35">
      <c r="A7" s="11" t="s">
        <v>29</v>
      </c>
      <c r="B7" s="12" t="s">
        <v>8</v>
      </c>
      <c r="C7" s="12" t="s">
        <v>9</v>
      </c>
      <c r="D7" s="13">
        <v>100</v>
      </c>
    </row>
    <row r="8" spans="1:4" ht="50.4" customHeight="1" x14ac:dyDescent="0.35">
      <c r="A8" s="11" t="s">
        <v>59</v>
      </c>
      <c r="B8" s="12" t="s">
        <v>8</v>
      </c>
      <c r="C8" s="12" t="s">
        <v>10</v>
      </c>
      <c r="D8" s="13">
        <v>35414.5</v>
      </c>
    </row>
    <row r="9" spans="1:4" x14ac:dyDescent="0.35">
      <c r="A9" s="11" t="s">
        <v>53</v>
      </c>
      <c r="B9" s="12" t="s">
        <v>19</v>
      </c>
      <c r="C9" s="12" t="s">
        <v>11</v>
      </c>
      <c r="D9" s="13">
        <v>3.8</v>
      </c>
    </row>
    <row r="10" spans="1:4" ht="31.2" x14ac:dyDescent="0.35">
      <c r="A10" s="11" t="s">
        <v>30</v>
      </c>
      <c r="B10" s="12" t="s">
        <v>8</v>
      </c>
      <c r="C10" s="12" t="s">
        <v>16</v>
      </c>
      <c r="D10" s="13">
        <v>9243.2999999999993</v>
      </c>
    </row>
    <row r="11" spans="1:4" x14ac:dyDescent="0.35">
      <c r="A11" s="11" t="s">
        <v>34</v>
      </c>
      <c r="B11" s="12" t="s">
        <v>19</v>
      </c>
      <c r="C11" s="12" t="s">
        <v>18</v>
      </c>
      <c r="D11" s="13">
        <v>1500</v>
      </c>
    </row>
    <row r="12" spans="1:4" x14ac:dyDescent="0.35">
      <c r="A12" s="11" t="s">
        <v>24</v>
      </c>
      <c r="B12" s="12" t="s">
        <v>8</v>
      </c>
      <c r="C12" s="12" t="s">
        <v>36</v>
      </c>
      <c r="D12" s="13">
        <v>6695.6</v>
      </c>
    </row>
    <row r="13" spans="1:4" x14ac:dyDescent="0.35">
      <c r="A13" s="7" t="s">
        <v>37</v>
      </c>
      <c r="B13" s="8" t="s">
        <v>15</v>
      </c>
      <c r="C13" s="12"/>
      <c r="D13" s="10">
        <f>D14</f>
        <v>2721.5</v>
      </c>
    </row>
    <row r="14" spans="1:4" x14ac:dyDescent="0.35">
      <c r="A14" s="11" t="s">
        <v>38</v>
      </c>
      <c r="B14" s="12" t="s">
        <v>15</v>
      </c>
      <c r="C14" s="12" t="s">
        <v>9</v>
      </c>
      <c r="D14" s="13">
        <v>2721.5</v>
      </c>
    </row>
    <row r="15" spans="1:4" ht="31.2" x14ac:dyDescent="0.35">
      <c r="A15" s="7" t="s">
        <v>4</v>
      </c>
      <c r="B15" s="8" t="s">
        <v>9</v>
      </c>
      <c r="C15" s="12"/>
      <c r="D15" s="10">
        <f>D16+D17</f>
        <v>5890</v>
      </c>
    </row>
    <row r="16" spans="1:4" ht="46.8" x14ac:dyDescent="0.35">
      <c r="A16" s="11" t="s">
        <v>60</v>
      </c>
      <c r="B16" s="12" t="s">
        <v>9</v>
      </c>
      <c r="C16" s="12" t="s">
        <v>14</v>
      </c>
      <c r="D16" s="13">
        <v>5345</v>
      </c>
    </row>
    <row r="17" spans="1:4" ht="31.2" x14ac:dyDescent="0.35">
      <c r="A17" s="11" t="s">
        <v>48</v>
      </c>
      <c r="B17" s="12" t="s">
        <v>9</v>
      </c>
      <c r="C17" s="12" t="s">
        <v>31</v>
      </c>
      <c r="D17" s="13">
        <v>545</v>
      </c>
    </row>
    <row r="18" spans="1:4" x14ac:dyDescent="0.35">
      <c r="A18" s="14" t="s">
        <v>5</v>
      </c>
      <c r="B18" s="8" t="s">
        <v>10</v>
      </c>
      <c r="C18" s="12"/>
      <c r="D18" s="10">
        <f>D19+D21+D22+D20</f>
        <v>11560.3</v>
      </c>
    </row>
    <row r="19" spans="1:4" x14ac:dyDescent="0.35">
      <c r="A19" s="15" t="s">
        <v>32</v>
      </c>
      <c r="B19" s="12" t="s">
        <v>10</v>
      </c>
      <c r="C19" s="12" t="s">
        <v>11</v>
      </c>
      <c r="D19" s="13">
        <v>270</v>
      </c>
    </row>
    <row r="20" spans="1:4" x14ac:dyDescent="0.35">
      <c r="A20" s="15" t="s">
        <v>55</v>
      </c>
      <c r="B20" s="12" t="s">
        <v>10</v>
      </c>
      <c r="C20" s="12" t="s">
        <v>17</v>
      </c>
      <c r="D20" s="13">
        <v>60</v>
      </c>
    </row>
    <row r="21" spans="1:4" x14ac:dyDescent="0.35">
      <c r="A21" s="15" t="s">
        <v>49</v>
      </c>
      <c r="B21" s="12" t="s">
        <v>10</v>
      </c>
      <c r="C21" s="12" t="s">
        <v>13</v>
      </c>
      <c r="D21" s="13">
        <v>10040.299999999999</v>
      </c>
    </row>
    <row r="22" spans="1:4" x14ac:dyDescent="0.35">
      <c r="A22" s="15" t="s">
        <v>35</v>
      </c>
      <c r="B22" s="12" t="s">
        <v>10</v>
      </c>
      <c r="C22" s="12" t="s">
        <v>21</v>
      </c>
      <c r="D22" s="13">
        <v>1190</v>
      </c>
    </row>
    <row r="23" spans="1:4" x14ac:dyDescent="0.35">
      <c r="A23" s="14" t="s">
        <v>57</v>
      </c>
      <c r="B23" s="8" t="s">
        <v>11</v>
      </c>
      <c r="C23" s="12"/>
      <c r="D23" s="10">
        <f>D24+D25</f>
        <v>204854.69999999998</v>
      </c>
    </row>
    <row r="24" spans="1:4" x14ac:dyDescent="0.35">
      <c r="A24" s="9" t="s">
        <v>47</v>
      </c>
      <c r="B24" s="12" t="s">
        <v>11</v>
      </c>
      <c r="C24" s="12" t="s">
        <v>15</v>
      </c>
      <c r="D24" s="13">
        <v>197237.4</v>
      </c>
    </row>
    <row r="25" spans="1:4" x14ac:dyDescent="0.35">
      <c r="A25" s="9" t="s">
        <v>54</v>
      </c>
      <c r="B25" s="12" t="s">
        <v>11</v>
      </c>
      <c r="C25" s="12" t="s">
        <v>9</v>
      </c>
      <c r="D25" s="13">
        <v>7617.3</v>
      </c>
    </row>
    <row r="26" spans="1:4" s="27" customFormat="1" ht="17.399999999999999" x14ac:dyDescent="0.3">
      <c r="A26" s="14" t="s">
        <v>61</v>
      </c>
      <c r="B26" s="8" t="s">
        <v>16</v>
      </c>
      <c r="C26" s="8"/>
      <c r="D26" s="10">
        <f>D27</f>
        <v>981.2</v>
      </c>
    </row>
    <row r="27" spans="1:4" x14ac:dyDescent="0.35">
      <c r="A27" s="9" t="s">
        <v>62</v>
      </c>
      <c r="B27" s="12" t="s">
        <v>16</v>
      </c>
      <c r="C27" s="12" t="s">
        <v>11</v>
      </c>
      <c r="D27" s="13">
        <v>981.2</v>
      </c>
    </row>
    <row r="28" spans="1:4" x14ac:dyDescent="0.35">
      <c r="A28" s="16" t="s">
        <v>6</v>
      </c>
      <c r="B28" s="8" t="s">
        <v>12</v>
      </c>
      <c r="C28" s="17"/>
      <c r="D28" s="10">
        <f>D29+D30+D32+D33+D31</f>
        <v>730075.79999999993</v>
      </c>
    </row>
    <row r="29" spans="1:4" x14ac:dyDescent="0.35">
      <c r="A29" s="15" t="s">
        <v>23</v>
      </c>
      <c r="B29" s="12" t="s">
        <v>12</v>
      </c>
      <c r="C29" s="12" t="s">
        <v>19</v>
      </c>
      <c r="D29" s="13">
        <v>202469.2</v>
      </c>
    </row>
    <row r="30" spans="1:4" x14ac:dyDescent="0.35">
      <c r="A30" s="11" t="s">
        <v>25</v>
      </c>
      <c r="B30" s="12" t="s">
        <v>12</v>
      </c>
      <c r="C30" s="12" t="s">
        <v>15</v>
      </c>
      <c r="D30" s="13">
        <v>461968.2</v>
      </c>
    </row>
    <row r="31" spans="1:4" x14ac:dyDescent="0.35">
      <c r="A31" s="11" t="s">
        <v>51</v>
      </c>
      <c r="B31" s="12" t="s">
        <v>12</v>
      </c>
      <c r="C31" s="12" t="s">
        <v>9</v>
      </c>
      <c r="D31" s="13">
        <v>40513.699999999997</v>
      </c>
    </row>
    <row r="32" spans="1:4" x14ac:dyDescent="0.35">
      <c r="A32" s="11" t="s">
        <v>50</v>
      </c>
      <c r="B32" s="12" t="s">
        <v>12</v>
      </c>
      <c r="C32" s="12" t="s">
        <v>12</v>
      </c>
      <c r="D32" s="13">
        <v>70</v>
      </c>
    </row>
    <row r="33" spans="1:4" x14ac:dyDescent="0.35">
      <c r="A33" s="11" t="s">
        <v>26</v>
      </c>
      <c r="B33" s="12" t="s">
        <v>12</v>
      </c>
      <c r="C33" s="12" t="s">
        <v>13</v>
      </c>
      <c r="D33" s="13">
        <v>25054.7</v>
      </c>
    </row>
    <row r="34" spans="1:4" x14ac:dyDescent="0.35">
      <c r="A34" s="7" t="s">
        <v>40</v>
      </c>
      <c r="B34" s="8" t="s">
        <v>17</v>
      </c>
      <c r="C34" s="12"/>
      <c r="D34" s="10">
        <f>SUM(D35+D36)</f>
        <v>41105.599999999999</v>
      </c>
    </row>
    <row r="35" spans="1:4" x14ac:dyDescent="0.35">
      <c r="A35" s="11" t="s">
        <v>27</v>
      </c>
      <c r="B35" s="12" t="s">
        <v>17</v>
      </c>
      <c r="C35" s="12" t="s">
        <v>19</v>
      </c>
      <c r="D35" s="13">
        <v>37757.1</v>
      </c>
    </row>
    <row r="36" spans="1:4" ht="25.5" customHeight="1" x14ac:dyDescent="0.35">
      <c r="A36" s="11" t="s">
        <v>39</v>
      </c>
      <c r="B36" s="12" t="s">
        <v>17</v>
      </c>
      <c r="C36" s="12" t="s">
        <v>10</v>
      </c>
      <c r="D36" s="13">
        <v>3348.5</v>
      </c>
    </row>
    <row r="37" spans="1:4" x14ac:dyDescent="0.35">
      <c r="A37" s="14" t="s">
        <v>7</v>
      </c>
      <c r="B37" s="8" t="s">
        <v>14</v>
      </c>
      <c r="C37" s="9"/>
      <c r="D37" s="18">
        <f>D38+D39+D40</f>
        <v>35445.300000000003</v>
      </c>
    </row>
    <row r="38" spans="1:4" x14ac:dyDescent="0.35">
      <c r="A38" s="9" t="s">
        <v>22</v>
      </c>
      <c r="B38" s="12" t="s">
        <v>14</v>
      </c>
      <c r="C38" s="12" t="s">
        <v>19</v>
      </c>
      <c r="D38" s="13">
        <v>1067</v>
      </c>
    </row>
    <row r="39" spans="1:4" x14ac:dyDescent="0.35">
      <c r="A39" s="11" t="s">
        <v>28</v>
      </c>
      <c r="B39" s="12" t="s">
        <v>14</v>
      </c>
      <c r="C39" s="12" t="s">
        <v>9</v>
      </c>
      <c r="D39" s="19">
        <v>12814.3</v>
      </c>
    </row>
    <row r="40" spans="1:4" x14ac:dyDescent="0.35">
      <c r="A40" s="11" t="s">
        <v>33</v>
      </c>
      <c r="B40" s="12" t="s">
        <v>14</v>
      </c>
      <c r="C40" s="12" t="s">
        <v>10</v>
      </c>
      <c r="D40" s="13">
        <v>21564</v>
      </c>
    </row>
    <row r="41" spans="1:4" x14ac:dyDescent="0.35">
      <c r="A41" s="7" t="s">
        <v>43</v>
      </c>
      <c r="B41" s="8" t="s">
        <v>18</v>
      </c>
      <c r="C41" s="12"/>
      <c r="D41" s="10">
        <f>D43+D42</f>
        <v>25307.5</v>
      </c>
    </row>
    <row r="42" spans="1:4" x14ac:dyDescent="0.35">
      <c r="A42" s="11" t="s">
        <v>58</v>
      </c>
      <c r="B42" s="12" t="s">
        <v>18</v>
      </c>
      <c r="C42" s="12" t="s">
        <v>9</v>
      </c>
      <c r="D42" s="13">
        <v>22496.400000000001</v>
      </c>
    </row>
    <row r="43" spans="1:4" ht="31.2" x14ac:dyDescent="0.35">
      <c r="A43" s="11" t="s">
        <v>44</v>
      </c>
      <c r="B43" s="12" t="s">
        <v>18</v>
      </c>
      <c r="C43" s="12" t="s">
        <v>11</v>
      </c>
      <c r="D43" s="13">
        <v>2811.1</v>
      </c>
    </row>
    <row r="44" spans="1:4" ht="31.2" x14ac:dyDescent="0.35">
      <c r="A44" s="7" t="s">
        <v>41</v>
      </c>
      <c r="B44" s="8" t="s">
        <v>36</v>
      </c>
      <c r="C44" s="12"/>
      <c r="D44" s="10">
        <f>D45</f>
        <v>20</v>
      </c>
    </row>
    <row r="45" spans="1:4" x14ac:dyDescent="0.35">
      <c r="A45" s="11" t="s">
        <v>42</v>
      </c>
      <c r="B45" s="12" t="s">
        <v>36</v>
      </c>
      <c r="C45" s="12" t="s">
        <v>19</v>
      </c>
      <c r="D45" s="13">
        <v>20</v>
      </c>
    </row>
    <row r="46" spans="1:4" x14ac:dyDescent="0.35">
      <c r="A46" s="7" t="s">
        <v>45</v>
      </c>
      <c r="B46" s="8" t="s">
        <v>31</v>
      </c>
      <c r="C46" s="12"/>
      <c r="D46" s="10">
        <f>D47+D48</f>
        <v>13809.7</v>
      </c>
    </row>
    <row r="47" spans="1:4" ht="22.5" customHeight="1" x14ac:dyDescent="0.35">
      <c r="A47" s="11" t="s">
        <v>46</v>
      </c>
      <c r="B47" s="12" t="s">
        <v>31</v>
      </c>
      <c r="C47" s="12" t="s">
        <v>19</v>
      </c>
      <c r="D47" s="13">
        <v>3809.7</v>
      </c>
    </row>
    <row r="48" spans="1:4" ht="22.5" customHeight="1" x14ac:dyDescent="0.35">
      <c r="A48" s="11" t="s">
        <v>65</v>
      </c>
      <c r="B48" s="12" t="s">
        <v>31</v>
      </c>
      <c r="C48" s="12" t="s">
        <v>9</v>
      </c>
      <c r="D48" s="13">
        <v>10000</v>
      </c>
    </row>
    <row r="49" spans="1:4" x14ac:dyDescent="0.35">
      <c r="A49" s="20" t="s">
        <v>20</v>
      </c>
      <c r="B49" s="9"/>
      <c r="C49" s="12"/>
      <c r="D49" s="18">
        <f>D5+D13+D15+D18+D23+D28+D34+D37+D41+D44+D46+D26</f>
        <v>1127023.7</v>
      </c>
    </row>
    <row r="50" spans="1:4" x14ac:dyDescent="0.35">
      <c r="C50" s="3"/>
    </row>
  </sheetData>
  <mergeCells count="2">
    <mergeCell ref="A2:D2"/>
    <mergeCell ref="A1:D1"/>
  </mergeCells>
  <phoneticPr fontId="2" type="noConversion"/>
  <pageMargins left="1.1811023622047245" right="0.39370078740157483" top="0.78740157480314965" bottom="0.78740157480314965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Комфин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Комфин</dc:creator>
  <cp:lastModifiedBy>Пользователь Windows</cp:lastModifiedBy>
  <cp:lastPrinted>2024-11-12T01:41:50Z</cp:lastPrinted>
  <dcterms:created xsi:type="dcterms:W3CDTF">2005-12-20T11:50:28Z</dcterms:created>
  <dcterms:modified xsi:type="dcterms:W3CDTF">2024-12-03T07:54:21Z</dcterms:modified>
</cp:coreProperties>
</file>